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Merge_MP1_AF0_PF3" localSheetId="0">Sheet1!$D$15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H154" i="1"/>
  <c r="H199" i="1"/>
  <c r="H197" i="1"/>
  <c r="H187" i="1"/>
  <c r="H53" i="1"/>
  <c r="H52" i="1"/>
  <c r="H159" i="1"/>
  <c r="H107" i="1"/>
  <c r="H106" i="1"/>
  <c r="H73" i="1"/>
  <c r="H110" i="1"/>
  <c r="H37" i="1"/>
  <c r="H118" i="1"/>
  <c r="H80" i="1"/>
  <c r="H66" i="1"/>
  <c r="H64" i="1"/>
  <c r="H77" i="1"/>
  <c r="H11" i="1"/>
  <c r="H12" i="1"/>
  <c r="H196" i="1"/>
  <c r="H194" i="1"/>
  <c r="H193" i="1"/>
  <c r="H195" i="1"/>
  <c r="H112" i="1"/>
  <c r="H51" i="1"/>
  <c r="H50" i="1"/>
  <c r="H49" i="1"/>
  <c r="H48" i="1"/>
  <c r="H47" i="1"/>
  <c r="H8" i="1"/>
  <c r="H9" i="1"/>
  <c r="H176" i="1"/>
  <c r="H98" i="1"/>
  <c r="H29" i="1"/>
  <c r="H39" i="1"/>
  <c r="H38" i="1"/>
  <c r="H167" i="1"/>
  <c r="H59" i="1"/>
  <c r="H60" i="1"/>
  <c r="H142" i="1"/>
  <c r="H130" i="1"/>
  <c r="H126" i="1"/>
  <c r="H116" i="1"/>
  <c r="H115" i="1"/>
  <c r="H117" i="1"/>
  <c r="H15" i="1"/>
  <c r="H21" i="1"/>
  <c r="H43" i="1"/>
  <c r="H45" i="1"/>
  <c r="H44" i="1"/>
  <c r="H82" i="1"/>
  <c r="H16" i="1"/>
  <c r="H18" i="1"/>
  <c r="H20" i="1"/>
  <c r="H23" i="1"/>
  <c r="H61" i="1"/>
  <c r="H58" i="1"/>
  <c r="H57" i="1"/>
  <c r="H56" i="1"/>
  <c r="H55" i="1"/>
  <c r="H32" i="1"/>
  <c r="H31" i="1"/>
  <c r="H28" i="1"/>
  <c r="H27" i="1"/>
  <c r="H114" i="1"/>
  <c r="H157" i="1"/>
  <c r="H75" i="1"/>
  <c r="H74" i="1"/>
  <c r="H109" i="1"/>
  <c r="H25" i="1"/>
  <c r="H34" i="1"/>
  <c r="H192" i="1"/>
  <c r="H191" i="1"/>
  <c r="H189" i="1"/>
  <c r="H186" i="1"/>
  <c r="H185" i="1"/>
  <c r="H184" i="1"/>
  <c r="H183" i="1"/>
  <c r="H182" i="1"/>
  <c r="H181" i="1"/>
  <c r="H177" i="1"/>
  <c r="H81" i="1"/>
  <c r="H78" i="1"/>
  <c r="H175" i="1"/>
  <c r="H174" i="1"/>
  <c r="H173" i="1"/>
  <c r="H171" i="1"/>
  <c r="H170" i="1"/>
  <c r="H169" i="1"/>
  <c r="H168" i="1"/>
  <c r="H166" i="1"/>
  <c r="H165" i="1"/>
  <c r="H164" i="1"/>
  <c r="H163" i="1"/>
  <c r="H162" i="1"/>
  <c r="H161" i="1"/>
  <c r="H158" i="1"/>
  <c r="H156" i="1"/>
  <c r="H155" i="1"/>
  <c r="H153" i="1"/>
  <c r="H149" i="1"/>
  <c r="H147" i="1"/>
  <c r="H146" i="1"/>
  <c r="H145" i="1"/>
  <c r="H144" i="1"/>
  <c r="H141" i="1"/>
  <c r="H139" i="1"/>
  <c r="H138" i="1"/>
  <c r="H137" i="1"/>
  <c r="H136" i="1"/>
  <c r="H134" i="1"/>
  <c r="H133" i="1"/>
  <c r="H132" i="1"/>
  <c r="H129" i="1"/>
  <c r="H128" i="1"/>
  <c r="H125" i="1"/>
  <c r="H124" i="1"/>
  <c r="H122" i="1"/>
  <c r="H121" i="1"/>
  <c r="H120" i="1"/>
  <c r="H119" i="1"/>
  <c r="H96" i="1"/>
  <c r="H95" i="1"/>
  <c r="H94" i="1"/>
  <c r="H93" i="1"/>
  <c r="H92" i="1"/>
  <c r="H90" i="1"/>
  <c r="H89" i="1"/>
  <c r="H88" i="1"/>
  <c r="H87" i="1"/>
  <c r="H86" i="1"/>
  <c r="H79" i="1"/>
  <c r="H76" i="1"/>
  <c r="H72" i="1"/>
  <c r="H71" i="1"/>
  <c r="H69" i="1"/>
  <c r="H68" i="1"/>
  <c r="H67" i="1"/>
  <c r="H65" i="1"/>
  <c r="H63" i="1"/>
  <c r="H46" i="1"/>
  <c r="H42" i="1"/>
  <c r="H36" i="1"/>
  <c r="H103" i="1"/>
  <c r="H108" i="1"/>
  <c r="H104" i="1"/>
  <c r="H102" i="1"/>
  <c r="H100" i="1"/>
  <c r="H99" i="1"/>
  <c r="H101" i="1"/>
  <c r="H105" i="1"/>
  <c r="H204" i="1"/>
  <c r="H205" i="1"/>
  <c r="H209" i="1"/>
</calcChain>
</file>

<file path=xl/sharedStrings.xml><?xml version="1.0" encoding="utf-8"?>
<sst xmlns="http://schemas.openxmlformats.org/spreadsheetml/2006/main" count="232" uniqueCount="221">
  <si>
    <t>Item</t>
  </si>
  <si>
    <t>Item and Description</t>
  </si>
  <si>
    <t>Price</t>
  </si>
  <si>
    <t># of Items</t>
  </si>
  <si>
    <t>Total</t>
  </si>
  <si>
    <t xml:space="preserve">Lower Receiver </t>
  </si>
  <si>
    <t>Forearm Handguard</t>
  </si>
  <si>
    <t>Magazines</t>
  </si>
  <si>
    <t>Troy Battle Mag 30 Round Magazine</t>
  </si>
  <si>
    <t>Surefire 60 Round Magazine</t>
  </si>
  <si>
    <t>Surefire 100 Round Magazine</t>
  </si>
  <si>
    <t xml:space="preserve"> </t>
  </si>
  <si>
    <t>Vertical Fore Grip</t>
  </si>
  <si>
    <t>Magpul MOE RVG Vertical Grip</t>
  </si>
  <si>
    <t>Troy Modular Combat Grip</t>
  </si>
  <si>
    <t>Crimson Trace Foregrip- Red Laser, Flashlight</t>
  </si>
  <si>
    <t>Crimson Trace Foregrip- Green Laser, Flashlight</t>
  </si>
  <si>
    <t>Gas Block</t>
  </si>
  <si>
    <t>YHM- Low Profile, Clamp</t>
  </si>
  <si>
    <t>Troy Industries- Low Profile</t>
  </si>
  <si>
    <t>MI Gas Block- Low Profile</t>
  </si>
  <si>
    <t>Vltor Gas Block- Low Profile, Clamp</t>
  </si>
  <si>
    <t>Pistol grip</t>
  </si>
  <si>
    <t>Magpul MOE Pistol Grip</t>
  </si>
  <si>
    <t>Magpul MOE+ Pistol Grip</t>
  </si>
  <si>
    <t>Magpul MIAD Pistol Grip</t>
  </si>
  <si>
    <t>UPG16 Command Arms Pistol Grip</t>
  </si>
  <si>
    <t>YHM Phantom 5C2- Compensator, Flash Suppressor</t>
  </si>
  <si>
    <t>YHM Phantom 5M1- Compensator, Muzzle Break</t>
  </si>
  <si>
    <t>Vltor Flash Suppressor</t>
  </si>
  <si>
    <t>Vltor Compensator</t>
  </si>
  <si>
    <t>PWS Triad Flash Suppressor</t>
  </si>
  <si>
    <t>PWS Flash Suppressing Compensator FSC556</t>
  </si>
  <si>
    <t>Battle Comp 1.0</t>
  </si>
  <si>
    <t>Geissele AR15 Super Semi Enhanced, 3.5 lbs</t>
  </si>
  <si>
    <t>Timney- Solid Trigger</t>
  </si>
  <si>
    <t>Timney- Skeleton Trigger</t>
  </si>
  <si>
    <t>Geissele Hi-Speed DM Rifle - 2.8 to 5.1 lbs. Adjustable</t>
  </si>
  <si>
    <t>Backup Folding Sights</t>
  </si>
  <si>
    <t>Magpul MBUS Gen 2 Front</t>
  </si>
  <si>
    <t>Troy Folding Front Battle Sight HK or M4</t>
  </si>
  <si>
    <t>Magpul MBUS Gen 2 Rear</t>
  </si>
  <si>
    <t>Troy Folding Rear Sight</t>
  </si>
  <si>
    <t>Magpul MBUS Gen 2 Set</t>
  </si>
  <si>
    <t>Magpul Grip Core</t>
  </si>
  <si>
    <t>Magpul Grip Core  AA Battery</t>
  </si>
  <si>
    <t>Magpul Grip Core CR123 Battery</t>
  </si>
  <si>
    <t>Magpul Grip Core Bolt and Firing Pin</t>
  </si>
  <si>
    <t>Samson AR-15 Field Tool for Magpul Grips</t>
  </si>
  <si>
    <t>Magpul Trigger Guard</t>
  </si>
  <si>
    <t>Buffer</t>
  </si>
  <si>
    <t>Carbine</t>
  </si>
  <si>
    <t>H</t>
  </si>
  <si>
    <t>H2</t>
  </si>
  <si>
    <t>H3</t>
  </si>
  <si>
    <t>Accuwedge</t>
  </si>
  <si>
    <t>Sling</t>
  </si>
  <si>
    <t>Black Hawk Universal Tactical Sling</t>
  </si>
  <si>
    <t>5.11 Vtac Single Point Sling</t>
  </si>
  <si>
    <t>Black Hawk CQD 2 Point Sling</t>
  </si>
  <si>
    <t>Sling Adapter</t>
  </si>
  <si>
    <t>Sling Snap Hook</t>
  </si>
  <si>
    <t>Ambi Sling Adapter Plate- 2 holes</t>
  </si>
  <si>
    <t>Blue Force HK Hook Snap adapter</t>
  </si>
  <si>
    <t>Black Hawk Push Button Sling Swivel</t>
  </si>
  <si>
    <t>Troy Push Button Sling Swivel</t>
  </si>
  <si>
    <t>Magpul RSA</t>
  </si>
  <si>
    <t xml:space="preserve">Magpul ASAP </t>
  </si>
  <si>
    <t>MI Sling Adapter Over Plate- 2 holes</t>
  </si>
  <si>
    <t>Picitinny Rails Covers</t>
  </si>
  <si>
    <t>Magpul XTM Rail Panel</t>
  </si>
  <si>
    <t>Magpul Ladder Style Rail Cover</t>
  </si>
  <si>
    <t>Magpul XT Rail Panel</t>
  </si>
  <si>
    <t>Tango Down SCAR Rail Panel</t>
  </si>
  <si>
    <t>Tango Down Rail Panel</t>
  </si>
  <si>
    <t>Buttstock</t>
  </si>
  <si>
    <t>Magpul MOE</t>
  </si>
  <si>
    <t>LMT L291B Gen 2 Buttstock</t>
  </si>
  <si>
    <t>VLTOR IMOD Club or Basic</t>
  </si>
  <si>
    <t>VLTOR EMOD Club Foot</t>
  </si>
  <si>
    <t>Magpul ACS</t>
  </si>
  <si>
    <t>Magpul UBR- Includes Strike Plate</t>
  </si>
  <si>
    <t>Troy Battle Sights Set Micro HK Folding</t>
  </si>
  <si>
    <t>Price's are subject to change without prior notice.</t>
  </si>
  <si>
    <t>Optics</t>
  </si>
  <si>
    <t xml:space="preserve">Leupold VX-3 4.5-14x40mm CDS </t>
  </si>
  <si>
    <t xml:space="preserve">Leupold VX-3 4.5-14x50mm CDS </t>
  </si>
  <si>
    <t>Leupold Mark 4 AR 4-12x40mm Duplex</t>
  </si>
  <si>
    <t>Leupold Mark 4 AR 4-12x40mm Mil Dot</t>
  </si>
  <si>
    <t>Bipods</t>
  </si>
  <si>
    <t>Vltor Bipods</t>
  </si>
  <si>
    <t>Aimpoint PRO</t>
  </si>
  <si>
    <t>Aimpoint COMP M3</t>
  </si>
  <si>
    <t>Aimpoint H-1</t>
  </si>
  <si>
    <t>Aimpoint T-1</t>
  </si>
  <si>
    <t>Aimpoint 3X Magnifier</t>
  </si>
  <si>
    <t>White Oak Armament Low Profile Gas Block</t>
  </si>
  <si>
    <t>Spikes Tactical Bolt Carrier Group Full Auto</t>
  </si>
  <si>
    <t>Tax</t>
  </si>
  <si>
    <t>Sub Total</t>
  </si>
  <si>
    <t>Magpul AFG Angle Forward Grip</t>
  </si>
  <si>
    <t>Vltor Receiver Plate Sling Adapter- 1 hole reversible</t>
  </si>
  <si>
    <t>Troy Receiver Plate Push Button Mount</t>
  </si>
  <si>
    <t>Leupold Delta Point    3.5MOA or 7.5 MOA</t>
  </si>
  <si>
    <t>Leupold Delta Point    3.5MOA or 7.5 MOA Kit</t>
  </si>
  <si>
    <t>Battle Comp 1.5</t>
  </si>
  <si>
    <t>Battle Comp 2.0</t>
  </si>
  <si>
    <t>Magpul MOE CTR</t>
  </si>
  <si>
    <t>Magpul STR</t>
  </si>
  <si>
    <t>Warne R.A.M.P Mount 1"</t>
  </si>
  <si>
    <t>Utah Residents only</t>
  </si>
  <si>
    <t>MI Upper Height Gas Block</t>
  </si>
  <si>
    <t>Spikes Tactical Enhanced Bolt Carrier Group Full Auto</t>
  </si>
  <si>
    <t>Spikes Tactical 6.8 Enhanced Bolt Carrier Group</t>
  </si>
  <si>
    <t>Spikes Tactical 6.8 Bolt Carrier Group</t>
  </si>
  <si>
    <t>Spikes Tactical Lower Receiver Complete</t>
  </si>
  <si>
    <t>Troy Medieval Muzzle Break</t>
  </si>
  <si>
    <t>Name</t>
  </si>
  <si>
    <t>Phone Number</t>
  </si>
  <si>
    <t>Email address</t>
  </si>
  <si>
    <t>Date &amp; Time</t>
  </si>
  <si>
    <t>Dixie GunWorx Trigger Polish- Smooth &amp; Crisp</t>
  </si>
  <si>
    <t>Transfer Fee</t>
  </si>
  <si>
    <t>Down payment Amount</t>
  </si>
  <si>
    <t>DGX Build</t>
  </si>
  <si>
    <t>MOE BUILD</t>
  </si>
  <si>
    <t>Bolt Carrier Group</t>
  </si>
  <si>
    <t>We have these in Stock</t>
  </si>
  <si>
    <t>Required for a free float rail</t>
  </si>
  <si>
    <t>Required for MOE style Handguards</t>
  </si>
  <si>
    <t xml:space="preserve">16 inch YHM Diamond Fluted 4140 6.8 SPCII </t>
  </si>
  <si>
    <t>16 inch YHM 4140 .300 AAC Blackout</t>
  </si>
  <si>
    <t>Barrel</t>
  </si>
  <si>
    <t>Upper Receiver</t>
  </si>
  <si>
    <t>Vltor MUR-1S</t>
  </si>
  <si>
    <t>Charging Handle</t>
  </si>
  <si>
    <t>BCM Gunfighter Mod 4</t>
  </si>
  <si>
    <t>14.5 inch FN B-11595E CHF Mid Length 1-7" 5.56 Nato</t>
  </si>
  <si>
    <t>16 inch FN B-11595E CHF Mid Length 1-7" 5.56 Nato</t>
  </si>
  <si>
    <t>Magpul MOE Handguard, Mid Length</t>
  </si>
  <si>
    <t>OEM M4 Gen 2 Stock</t>
  </si>
  <si>
    <t>A2 Grip</t>
  </si>
  <si>
    <t xml:space="preserve">A2 Birdcage </t>
  </si>
  <si>
    <t>Magpul MOE Handguard, Carbine Length</t>
  </si>
  <si>
    <t>BLK</t>
  </si>
  <si>
    <t>FDE</t>
  </si>
  <si>
    <t>x</t>
  </si>
  <si>
    <t>Muzzle Device</t>
  </si>
  <si>
    <t>Trigger Group</t>
  </si>
  <si>
    <t>Please select color preference with an "X"</t>
  </si>
  <si>
    <t>Micro Slick (Cerakote) a Phosphate Bolt Carrier Group</t>
  </si>
  <si>
    <t>18 inch WOA SS SPR Mid Length 1-8" .223 Wylde/5.56 Nato</t>
  </si>
  <si>
    <t>Magpul QD MS3 Sling</t>
  </si>
  <si>
    <t>Magpul MS3 Sling</t>
  </si>
  <si>
    <t>S</t>
  </si>
  <si>
    <t>Shipping</t>
  </si>
  <si>
    <t>Aimpoint COMP M4s</t>
  </si>
  <si>
    <t>Factory GI Trigger - Included with Lower</t>
  </si>
  <si>
    <t>UT BCI Fee</t>
  </si>
  <si>
    <t>Geissele G2S</t>
  </si>
  <si>
    <t>Geissele SSA, 4.5 lbs</t>
  </si>
  <si>
    <t>Knight's Micro 2-600m Rear Sight</t>
  </si>
  <si>
    <t>Knight's Micro Front Sight</t>
  </si>
  <si>
    <t>Knight's Micro 2-600m Sight Set</t>
  </si>
  <si>
    <t>Magpul Enhanced Trigger Guard</t>
  </si>
  <si>
    <t>WOA  "F" marked FSB</t>
  </si>
  <si>
    <t>MI Gen2 SS Series 10" Free Float Modular tube</t>
  </si>
  <si>
    <t>MI Gen2 SS Series 12" Free Float Modular tube</t>
  </si>
  <si>
    <t>LMT M16 style Bolt Carrier Group</t>
  </si>
  <si>
    <t>Backordered until 2014</t>
  </si>
  <si>
    <t>LMT Lower Receiver Complete</t>
  </si>
  <si>
    <t xml:space="preserve">LMT Enhanced Bolt Carrier Group  </t>
  </si>
  <si>
    <t>WMD Nickel-Boron Bolt Carrier Group</t>
  </si>
  <si>
    <t>The FN barrels are rated for 30,000 rounds</t>
  </si>
  <si>
    <t>WOA is a Stainless Steel Match grade barrel.</t>
  </si>
  <si>
    <t>We can get these the fastest, and are considered the best in the industry</t>
  </si>
  <si>
    <t>Recommended for the 14.5' Mid Length Barrels</t>
  </si>
  <si>
    <t>Recommended for the 16' Mid Length Barrels</t>
  </si>
  <si>
    <t>Picatinny Rail Sling Adaptor</t>
  </si>
  <si>
    <t>Magpul MSA</t>
  </si>
  <si>
    <t>MOE Style Sling Adaptor</t>
  </si>
  <si>
    <t>Aimpoint 3X Magnifier w/ Twist Mount</t>
  </si>
  <si>
    <t>18 inch WOA SS 6.8 SPCII</t>
  </si>
  <si>
    <t>MI Gen2 T Series 10" Handguard Free Float</t>
  </si>
  <si>
    <t>MI Gen2 T Series 12" Handguard Free Float</t>
  </si>
  <si>
    <t>Troy Bravo Rail 11"</t>
  </si>
  <si>
    <t>Troy Alpha Rail 13"</t>
  </si>
  <si>
    <t>Troy Bravo Rail 13"</t>
  </si>
  <si>
    <t xml:space="preserve">Troy Alpha Rail 11" </t>
  </si>
  <si>
    <t xml:space="preserve">Permanetly Attach Muzzle Device </t>
  </si>
  <si>
    <t>(1) set of rail covers will cover one side of the rail</t>
  </si>
  <si>
    <t>Cerakote Parts</t>
  </si>
  <si>
    <t>Finishing</t>
  </si>
  <si>
    <t>Call For Quote</t>
  </si>
  <si>
    <t>Hydrographic Film Transfer</t>
  </si>
  <si>
    <t>DGX Forged Upper w/ M4 Feedramps</t>
  </si>
  <si>
    <t>Call for quote</t>
  </si>
  <si>
    <t>Utah Residents only. Waived with valid Utah CFP</t>
  </si>
  <si>
    <t>BCM Gunfighter Mod 4 Ambi</t>
  </si>
  <si>
    <t>Legally required for 14.5" barrels</t>
  </si>
  <si>
    <t>Muzzle Device must be permantly attached with the 14.5" barrel</t>
  </si>
  <si>
    <t>Magpul ACS-L</t>
  </si>
  <si>
    <t>PSA Lower Receiver Complete</t>
  </si>
  <si>
    <t>CMMG Lower</t>
  </si>
  <si>
    <t>Magpul PMAG 30 Round gen2</t>
  </si>
  <si>
    <t>Magpul PMAG 30 Round gen2 window</t>
  </si>
  <si>
    <t>Magpul PMAG 30 Round gen3  with Window</t>
  </si>
  <si>
    <t xml:space="preserve">Magpul PMAG 30 Round gen3 </t>
  </si>
  <si>
    <t>Magpul UBR</t>
  </si>
  <si>
    <t>5.11 Vtac 2 Point Sling</t>
  </si>
  <si>
    <t xml:space="preserve">Gessele SD-C </t>
  </si>
  <si>
    <t>Popular Options</t>
  </si>
  <si>
    <t>B5 Sopmod Bravo</t>
  </si>
  <si>
    <t>Griffin Armament Tactical Comp</t>
  </si>
  <si>
    <t>Griffin Armament Flash Comp</t>
  </si>
  <si>
    <t>Magpul MS4 Sling</t>
  </si>
  <si>
    <t>Fortis REV 12"</t>
  </si>
  <si>
    <t>Fortis REV 14"</t>
  </si>
  <si>
    <t>Burris Mtac 1-4x w/ Fast Fire III</t>
  </si>
  <si>
    <t>These are some of the highest quality lowers</t>
  </si>
  <si>
    <t>Seekins Precision Billet Lower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</si>
</sst>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44" fontId="1" fillId="0" borderId="0" xfId="1" applyFont="1"/>
    <xf numFmtId="44" fontId="0" fillId="0" borderId="0" xfId="0" applyNumberFormat="1" applyFont="1"/>
    <xf numFmtId="0" fontId="0" fillId="3" borderId="0" xfId="0" applyFill="1"/>
    <xf numFmtId="0" fontId="0" fillId="0" borderId="0" xfId="0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left"/>
    </xf>
    <xf numFmtId="0" fontId="0" fillId="3" borderId="0" xfId="0" applyFont="1" applyFill="1"/>
    <xf numFmtId="0" fontId="0" fillId="4" borderId="0" xfId="0" applyFill="1"/>
    <xf numFmtId="0" fontId="0" fillId="0" borderId="0" xfId="0" applyFont="1" applyFill="1"/>
    <xf numFmtId="0" fontId="0" fillId="2" borderId="1" xfId="0" applyFill="1" applyBorder="1"/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0" fillId="5" borderId="1" xfId="1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0" fillId="2" borderId="1" xfId="0" applyNumberFormat="1" applyFill="1" applyBorder="1"/>
    <xf numFmtId="44" fontId="0" fillId="0" borderId="0" xfId="0" applyNumberFormat="1" applyFill="1" applyBorder="1"/>
    <xf numFmtId="0" fontId="0" fillId="0" borderId="0" xfId="0" applyAlignment="1">
      <alignment horizontal="right"/>
    </xf>
    <xf numFmtId="44" fontId="1" fillId="0" borderId="0" xfId="1" applyFont="1" applyFill="1" applyBorder="1"/>
    <xf numFmtId="0" fontId="0" fillId="5" borderId="2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44" fontId="1" fillId="0" borderId="0" xfId="1" applyFont="1" applyBorder="1"/>
    <xf numFmtId="44" fontId="0" fillId="0" borderId="0" xfId="1" applyFont="1" applyFill="1" applyBorder="1"/>
    <xf numFmtId="44" fontId="0" fillId="0" borderId="0" xfId="1" applyFont="1" applyBorder="1"/>
    <xf numFmtId="0" fontId="0" fillId="0" borderId="3" xfId="1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8" fontId="0" fillId="0" borderId="0" xfId="1" applyNumberFormat="1" applyFont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0" borderId="5" xfId="0" applyBorder="1"/>
    <xf numFmtId="0" fontId="0" fillId="0" borderId="6" xfId="0" applyBorder="1"/>
    <xf numFmtId="44" fontId="0" fillId="0" borderId="2" xfId="1" applyFont="1" applyBorder="1"/>
    <xf numFmtId="0" fontId="0" fillId="7" borderId="0" xfId="0" applyFill="1"/>
    <xf numFmtId="0" fontId="0" fillId="7" borderId="0" xfId="0" applyFont="1" applyFill="1"/>
    <xf numFmtId="0" fontId="0" fillId="2" borderId="0" xfId="0" applyFill="1"/>
    <xf numFmtId="0" fontId="0" fillId="4" borderId="0" xfId="0" applyFont="1" applyFill="1" applyAlignment="1">
      <alignment horizontal="left"/>
    </xf>
    <xf numFmtId="44" fontId="1" fillId="0" borderId="0" xfId="1" applyFont="1" applyFill="1" applyBorder="1" applyAlignment="1">
      <alignment horizontal="left"/>
    </xf>
    <xf numFmtId="0" fontId="0" fillId="8" borderId="0" xfId="0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4" fillId="1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4" borderId="0" xfId="0" applyFont="1" applyFill="1"/>
    <xf numFmtId="0" fontId="0" fillId="3" borderId="0" xfId="0" applyFont="1" applyFill="1" applyAlignment="1">
      <alignment horizontal="left"/>
    </xf>
    <xf numFmtId="0" fontId="0" fillId="8" borderId="0" xfId="0" applyFill="1"/>
    <xf numFmtId="0" fontId="0" fillId="8" borderId="0" xfId="0" applyFont="1" applyFill="1"/>
    <xf numFmtId="0" fontId="3" fillId="0" borderId="0" xfId="0" applyFont="1" applyFill="1" applyAlignment="1">
      <alignment horizontal="left"/>
    </xf>
    <xf numFmtId="0" fontId="0" fillId="5" borderId="5" xfId="0" applyNumberFormat="1" applyFill="1" applyBorder="1" applyAlignment="1">
      <alignment horizontal="center"/>
    </xf>
    <xf numFmtId="0" fontId="0" fillId="3" borderId="0" xfId="0" applyFont="1" applyFill="1" applyAlignment="1">
      <alignment wrapText="1"/>
    </xf>
    <xf numFmtId="0" fontId="0" fillId="8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44" fontId="0" fillId="0" borderId="0" xfId="0" applyNumberFormat="1" applyFont="1" applyFill="1" applyAlignment="1">
      <alignment horizontal="center"/>
    </xf>
    <xf numFmtId="0" fontId="7" fillId="0" borderId="0" xfId="0" applyFont="1" applyFill="1"/>
    <xf numFmtId="8" fontId="1" fillId="0" borderId="0" xfId="1" applyNumberFormat="1" applyFont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topLeftCell="A181" workbookViewId="0">
      <selection activeCell="G158" sqref="G158"/>
    </sheetView>
  </sheetViews>
  <sheetFormatPr defaultColWidth="8.85546875" defaultRowHeight="18.75" x14ac:dyDescent="0.25"/>
  <cols>
    <col min="1" max="1" width="24.42578125" customWidth="1"/>
    <col min="2" max="2" width="4.28515625" style="61" customWidth="1"/>
    <col min="3" max="3" width="4.28515625" style="63" customWidth="1"/>
    <col min="4" max="4" width="50.42578125" customWidth="1"/>
    <col min="5" max="6" width="9.28515625" style="3" customWidth="1"/>
    <col min="7" max="7" width="13.42578125" style="23" customWidth="1"/>
    <col min="8" max="8" width="10.7109375" customWidth="1"/>
  </cols>
  <sheetData>
    <row r="1" spans="1:15" ht="15.75" x14ac:dyDescent="0.25">
      <c r="A1" s="1" t="s">
        <v>0</v>
      </c>
      <c r="B1" s="62" t="s">
        <v>144</v>
      </c>
      <c r="C1" s="59" t="s">
        <v>145</v>
      </c>
      <c r="D1" s="1" t="s">
        <v>1</v>
      </c>
      <c r="E1" s="2" t="s">
        <v>2</v>
      </c>
      <c r="F1" s="2"/>
      <c r="G1" s="21" t="s">
        <v>3</v>
      </c>
      <c r="H1" s="1" t="s">
        <v>4</v>
      </c>
    </row>
    <row r="2" spans="1:15" x14ac:dyDescent="0.25">
      <c r="A2" s="42" t="s">
        <v>125</v>
      </c>
      <c r="B2" s="60"/>
      <c r="C2" s="65"/>
      <c r="D2" s="53"/>
      <c r="E2" s="54"/>
      <c r="F2" s="54"/>
      <c r="G2" s="66"/>
      <c r="H2" s="55"/>
    </row>
    <row r="3" spans="1:15" x14ac:dyDescent="0.25">
      <c r="A3" s="42" t="s">
        <v>124</v>
      </c>
      <c r="B3" s="60"/>
      <c r="C3" s="65"/>
      <c r="D3" s="56"/>
      <c r="E3" s="54"/>
      <c r="F3" s="54"/>
      <c r="G3" s="66"/>
      <c r="H3" s="55"/>
    </row>
    <row r="4" spans="1:15" x14ac:dyDescent="0.25">
      <c r="A4" s="42" t="s">
        <v>211</v>
      </c>
      <c r="B4" s="60"/>
      <c r="C4" s="65"/>
      <c r="D4" s="57"/>
      <c r="E4" s="54"/>
      <c r="F4" s="54"/>
      <c r="G4" s="66"/>
      <c r="H4" s="55"/>
    </row>
    <row r="5" spans="1:15" x14ac:dyDescent="0.25">
      <c r="A5" s="42"/>
      <c r="B5" s="60"/>
      <c r="C5" s="65"/>
      <c r="D5" s="55"/>
      <c r="E5" s="54"/>
      <c r="F5" s="54"/>
      <c r="G5" s="66"/>
      <c r="H5" s="55"/>
    </row>
    <row r="6" spans="1:15" s="10" customFormat="1" x14ac:dyDescent="0.25">
      <c r="A6" s="42"/>
      <c r="B6" s="62" t="s">
        <v>146</v>
      </c>
      <c r="C6" s="64" t="s">
        <v>146</v>
      </c>
      <c r="D6" s="55" t="s">
        <v>149</v>
      </c>
      <c r="E6" s="54"/>
      <c r="F6" s="54"/>
      <c r="G6" s="66"/>
      <c r="H6" s="55"/>
    </row>
    <row r="7" spans="1:15" x14ac:dyDescent="0.25">
      <c r="A7" s="42"/>
      <c r="B7" s="60"/>
      <c r="C7" s="65"/>
      <c r="D7" s="55"/>
      <c r="E7" s="54"/>
      <c r="F7" s="54"/>
      <c r="G7" s="66"/>
      <c r="H7" s="55"/>
    </row>
    <row r="8" spans="1:15" x14ac:dyDescent="0.25">
      <c r="A8" s="44" t="s">
        <v>133</v>
      </c>
      <c r="B8" s="60"/>
      <c r="C8" s="65"/>
      <c r="D8" s="70" t="s">
        <v>134</v>
      </c>
      <c r="E8" s="54">
        <v>200</v>
      </c>
      <c r="F8" s="54"/>
      <c r="G8" s="24">
        <v>1</v>
      </c>
      <c r="H8" s="4">
        <f>SUM(E8*G8)</f>
        <v>200</v>
      </c>
    </row>
    <row r="9" spans="1:15" x14ac:dyDescent="0.25">
      <c r="A9" s="43"/>
      <c r="B9" s="60"/>
      <c r="C9" s="65"/>
      <c r="D9" s="76" t="s">
        <v>195</v>
      </c>
      <c r="E9" s="54">
        <v>125</v>
      </c>
      <c r="F9" s="54"/>
      <c r="G9" s="24"/>
      <c r="H9" s="4">
        <f>SUM(E9*G9)</f>
        <v>0</v>
      </c>
    </row>
    <row r="10" spans="1:15" x14ac:dyDescent="0.25">
      <c r="A10" s="42"/>
      <c r="B10" s="60"/>
      <c r="C10" s="65"/>
      <c r="D10" s="43"/>
      <c r="E10" s="54"/>
      <c r="F10" s="54"/>
      <c r="G10" s="66"/>
      <c r="H10" s="55"/>
    </row>
    <row r="11" spans="1:15" x14ac:dyDescent="0.25">
      <c r="A11" s="51" t="s">
        <v>135</v>
      </c>
      <c r="B11" s="60"/>
      <c r="C11" s="65"/>
      <c r="D11" s="70" t="s">
        <v>136</v>
      </c>
      <c r="E11" s="54">
        <v>45</v>
      </c>
      <c r="F11" s="54"/>
      <c r="G11" s="24">
        <v>1</v>
      </c>
      <c r="H11" s="4">
        <f>SUM(E11*G11)</f>
        <v>45</v>
      </c>
    </row>
    <row r="12" spans="1:15" x14ac:dyDescent="0.25">
      <c r="A12" s="42"/>
      <c r="B12" s="60"/>
      <c r="C12" s="65"/>
      <c r="D12" s="77" t="s">
        <v>198</v>
      </c>
      <c r="E12" s="58">
        <v>70</v>
      </c>
      <c r="F12" s="58"/>
      <c r="G12" s="24"/>
      <c r="H12" s="78">
        <f>SUM(E12*G12)</f>
        <v>0</v>
      </c>
    </row>
    <row r="13" spans="1:15" x14ac:dyDescent="0.25">
      <c r="A13" s="42"/>
      <c r="B13" s="60"/>
      <c r="C13" s="65"/>
      <c r="D13" s="43"/>
      <c r="E13" s="58"/>
      <c r="F13" s="58"/>
      <c r="G13" s="66"/>
      <c r="H13" s="55"/>
    </row>
    <row r="14" spans="1:15" x14ac:dyDescent="0.25">
      <c r="A14" s="51" t="s">
        <v>132</v>
      </c>
      <c r="B14" s="60"/>
      <c r="C14" s="65"/>
      <c r="D14" s="43"/>
      <c r="E14" s="52"/>
      <c r="F14" s="52"/>
      <c r="G14" s="67"/>
      <c r="H14" s="42"/>
    </row>
    <row r="15" spans="1:15" ht="15" customHeight="1" x14ac:dyDescent="0.25">
      <c r="A15" s="10"/>
      <c r="B15" s="60"/>
      <c r="D15" s="41" t="s">
        <v>137</v>
      </c>
      <c r="E15" s="3">
        <v>285</v>
      </c>
      <c r="H15" s="4">
        <f t="shared" ref="H15:H23" si="0">SUM(E15*G15)</f>
        <v>0</v>
      </c>
      <c r="I15" s="50" t="s">
        <v>200</v>
      </c>
      <c r="J15" s="50"/>
      <c r="K15" s="50"/>
      <c r="L15" s="50"/>
      <c r="M15" s="50"/>
      <c r="N15" s="50"/>
      <c r="O15" s="50"/>
    </row>
    <row r="16" spans="1:15" ht="15" customHeight="1" x14ac:dyDescent="0.25">
      <c r="A16" s="16"/>
      <c r="B16" s="60"/>
      <c r="D16" s="6" t="s">
        <v>138</v>
      </c>
      <c r="E16" s="3">
        <v>285</v>
      </c>
      <c r="G16" s="30">
        <v>1</v>
      </c>
      <c r="H16" s="4">
        <f t="shared" si="0"/>
        <v>285</v>
      </c>
      <c r="I16" t="s">
        <v>173</v>
      </c>
    </row>
    <row r="17" spans="1:15" ht="15" customHeight="1" x14ac:dyDescent="0.25">
      <c r="A17" s="5"/>
      <c r="D17" s="41"/>
      <c r="G17" s="32"/>
      <c r="H17" s="4"/>
    </row>
    <row r="18" spans="1:15" ht="15" customHeight="1" x14ac:dyDescent="0.25">
      <c r="A18" s="5"/>
      <c r="D18" s="41" t="s">
        <v>151</v>
      </c>
      <c r="E18" s="3">
        <v>310</v>
      </c>
      <c r="H18" s="4">
        <f t="shared" si="0"/>
        <v>0</v>
      </c>
      <c r="I18" t="s">
        <v>174</v>
      </c>
    </row>
    <row r="19" spans="1:15" ht="15" customHeight="1" x14ac:dyDescent="0.25">
      <c r="A19" s="5"/>
      <c r="D19" s="41"/>
      <c r="G19" s="32"/>
      <c r="H19" s="4"/>
    </row>
    <row r="20" spans="1:15" ht="15" customHeight="1" x14ac:dyDescent="0.25">
      <c r="A20" s="5"/>
      <c r="D20" s="6" t="s">
        <v>130</v>
      </c>
      <c r="E20" s="3">
        <v>207</v>
      </c>
      <c r="H20" s="4">
        <f t="shared" si="0"/>
        <v>0</v>
      </c>
    </row>
    <row r="21" spans="1:15" ht="15" customHeight="1" x14ac:dyDescent="0.25">
      <c r="A21" s="5"/>
      <c r="D21" s="6" t="s">
        <v>182</v>
      </c>
      <c r="E21" s="3">
        <v>265</v>
      </c>
      <c r="G21" s="30"/>
      <c r="H21" s="4">
        <f t="shared" si="0"/>
        <v>0</v>
      </c>
    </row>
    <row r="22" spans="1:15" ht="15" customHeight="1" x14ac:dyDescent="0.25">
      <c r="A22" s="5"/>
      <c r="D22" s="6"/>
      <c r="G22" s="32"/>
      <c r="H22" s="4"/>
    </row>
    <row r="23" spans="1:15" ht="15" customHeight="1" x14ac:dyDescent="0.25">
      <c r="A23" s="5"/>
      <c r="D23" s="6" t="s">
        <v>131</v>
      </c>
      <c r="E23" s="7">
        <v>207</v>
      </c>
      <c r="F23" s="7"/>
      <c r="H23" s="4">
        <f t="shared" si="0"/>
        <v>0</v>
      </c>
    </row>
    <row r="24" spans="1:15" ht="15" customHeight="1" x14ac:dyDescent="0.25">
      <c r="A24" s="5"/>
      <c r="D24" s="6"/>
      <c r="E24" s="7"/>
      <c r="F24" s="7"/>
      <c r="G24" s="39"/>
      <c r="H24" s="4"/>
    </row>
    <row r="25" spans="1:15" ht="15" customHeight="1" x14ac:dyDescent="0.25">
      <c r="A25" s="15" t="s">
        <v>126</v>
      </c>
      <c r="B25" s="60"/>
      <c r="D25" s="6" t="s">
        <v>97</v>
      </c>
      <c r="E25" s="7">
        <v>140</v>
      </c>
      <c r="F25" s="7"/>
      <c r="H25" s="4">
        <f>SUM(E25*G25)</f>
        <v>0</v>
      </c>
    </row>
    <row r="26" spans="1:15" ht="15" customHeight="1" x14ac:dyDescent="0.25">
      <c r="A26" s="10"/>
      <c r="B26" s="60"/>
      <c r="D26" s="6" t="s">
        <v>168</v>
      </c>
      <c r="E26" s="7">
        <v>198</v>
      </c>
      <c r="F26" s="7"/>
      <c r="H26" s="4"/>
      <c r="I26" t="s">
        <v>169</v>
      </c>
    </row>
    <row r="27" spans="1:15" ht="15" customHeight="1" x14ac:dyDescent="0.25">
      <c r="A27" s="5"/>
      <c r="D27" s="75" t="s">
        <v>172</v>
      </c>
      <c r="E27" s="7">
        <v>230</v>
      </c>
      <c r="F27" s="7"/>
      <c r="G27" s="23">
        <v>1</v>
      </c>
      <c r="H27" s="4">
        <f>SUM(E27*G27)</f>
        <v>230</v>
      </c>
      <c r="I27" s="50" t="s">
        <v>175</v>
      </c>
      <c r="J27" s="50"/>
      <c r="K27" s="50"/>
      <c r="L27" s="50"/>
      <c r="M27" s="50"/>
      <c r="N27" s="50"/>
      <c r="O27" s="50"/>
    </row>
    <row r="28" spans="1:15" s="5" customFormat="1" ht="15" customHeight="1" x14ac:dyDescent="0.25">
      <c r="B28" s="61"/>
      <c r="C28" s="63"/>
      <c r="D28" s="41" t="s">
        <v>112</v>
      </c>
      <c r="E28" s="7">
        <v>235</v>
      </c>
      <c r="F28" s="7"/>
      <c r="G28" s="38"/>
      <c r="H28" s="4">
        <f>SUM(E28*G28)</f>
        <v>0</v>
      </c>
      <c r="I28" s="16"/>
      <c r="J28" s="16"/>
      <c r="K28" s="16"/>
      <c r="L28" s="16"/>
      <c r="M28" s="16"/>
      <c r="N28" s="16"/>
    </row>
    <row r="29" spans="1:15" s="5" customFormat="1" ht="15" customHeight="1" x14ac:dyDescent="0.25">
      <c r="B29" s="61"/>
      <c r="C29" s="63"/>
      <c r="D29" s="41" t="s">
        <v>171</v>
      </c>
      <c r="E29" s="7">
        <v>240</v>
      </c>
      <c r="F29" s="7"/>
      <c r="G29" s="24"/>
      <c r="H29" s="4">
        <f>SUM(E29*G29)</f>
        <v>0</v>
      </c>
      <c r="I29" s="16" t="s">
        <v>169</v>
      </c>
      <c r="J29" s="16"/>
      <c r="K29" s="16"/>
      <c r="L29" s="16"/>
      <c r="M29" s="16"/>
      <c r="N29" s="16"/>
    </row>
    <row r="30" spans="1:15" s="5" customFormat="1" ht="15" customHeight="1" x14ac:dyDescent="0.25">
      <c r="B30" s="61"/>
      <c r="C30" s="63"/>
      <c r="D30" s="6"/>
      <c r="E30" s="7"/>
      <c r="F30" s="7"/>
      <c r="G30" s="32"/>
      <c r="H30" s="4"/>
    </row>
    <row r="31" spans="1:15" ht="15" customHeight="1" x14ac:dyDescent="0.25">
      <c r="A31" s="5"/>
      <c r="D31" s="6" t="s">
        <v>114</v>
      </c>
      <c r="E31" s="7">
        <v>208</v>
      </c>
      <c r="F31" s="7"/>
      <c r="H31" s="4">
        <f>SUM(E31*G31)</f>
        <v>0</v>
      </c>
    </row>
    <row r="32" spans="1:15" ht="15" customHeight="1" x14ac:dyDescent="0.25">
      <c r="A32" s="5"/>
      <c r="D32" s="6" t="s">
        <v>113</v>
      </c>
      <c r="E32" s="7">
        <v>310</v>
      </c>
      <c r="F32" s="7"/>
      <c r="G32" s="30"/>
      <c r="H32" s="4">
        <f>SUM(E32*G32)</f>
        <v>0</v>
      </c>
    </row>
    <row r="33" spans="1:13" ht="15" customHeight="1" x14ac:dyDescent="0.25">
      <c r="A33" s="5"/>
      <c r="D33" s="6"/>
      <c r="E33" s="7"/>
      <c r="F33" s="7"/>
      <c r="G33" s="39"/>
      <c r="H33" s="4"/>
    </row>
    <row r="34" spans="1:13" ht="15" customHeight="1" x14ac:dyDescent="0.25">
      <c r="A34" s="5"/>
      <c r="D34" s="41" t="s">
        <v>150</v>
      </c>
      <c r="E34" s="3">
        <v>60</v>
      </c>
      <c r="G34" s="30"/>
      <c r="H34" s="4">
        <f>SUM(E34*G34)</f>
        <v>0</v>
      </c>
    </row>
    <row r="35" spans="1:13" ht="15" customHeight="1" x14ac:dyDescent="0.25">
      <c r="A35" s="5"/>
      <c r="D35" s="6"/>
      <c r="E35" s="7"/>
      <c r="F35" s="7"/>
      <c r="G35" s="33"/>
      <c r="H35" s="4"/>
    </row>
    <row r="36" spans="1:13" x14ac:dyDescent="0.25">
      <c r="A36" s="15" t="s">
        <v>5</v>
      </c>
      <c r="B36" s="60"/>
      <c r="D36" s="10" t="s">
        <v>202</v>
      </c>
      <c r="E36" s="3">
        <v>305</v>
      </c>
      <c r="G36" s="30"/>
      <c r="H36" s="4">
        <f>SUM(E36*G36)</f>
        <v>0</v>
      </c>
      <c r="I36" s="50" t="s">
        <v>127</v>
      </c>
      <c r="J36" s="50"/>
      <c r="K36" s="50"/>
    </row>
    <row r="37" spans="1:13" x14ac:dyDescent="0.25">
      <c r="A37" s="79"/>
      <c r="B37" s="60"/>
      <c r="D37" s="9" t="s">
        <v>203</v>
      </c>
      <c r="E37" s="3">
        <v>305</v>
      </c>
      <c r="G37" s="30">
        <v>1</v>
      </c>
      <c r="H37" s="4">
        <f>SUM(E37*G37)</f>
        <v>305</v>
      </c>
      <c r="I37" s="50"/>
      <c r="J37" s="50"/>
      <c r="K37" s="50"/>
    </row>
    <row r="38" spans="1:13" x14ac:dyDescent="0.25">
      <c r="A38" s="5"/>
      <c r="D38" s="10" t="s">
        <v>115</v>
      </c>
      <c r="E38" s="3">
        <v>325</v>
      </c>
      <c r="H38" s="4">
        <f>SUM(E38*G38)</f>
        <v>0</v>
      </c>
    </row>
    <row r="39" spans="1:13" x14ac:dyDescent="0.25">
      <c r="A39" s="5"/>
      <c r="D39" s="41" t="s">
        <v>170</v>
      </c>
      <c r="E39" s="3">
        <v>377</v>
      </c>
      <c r="H39" s="4">
        <f>SUM(E39*G39)</f>
        <v>0</v>
      </c>
      <c r="I39" t="s">
        <v>169</v>
      </c>
    </row>
    <row r="40" spans="1:13" x14ac:dyDescent="0.25">
      <c r="A40" s="5"/>
      <c r="D40" s="41" t="s">
        <v>220</v>
      </c>
      <c r="E40" s="40">
        <v>430</v>
      </c>
      <c r="H40" s="4">
        <f>SUM(E40*G40)</f>
        <v>0</v>
      </c>
      <c r="I40" s="50" t="s">
        <v>219</v>
      </c>
      <c r="J40" s="50"/>
      <c r="K40" s="50"/>
      <c r="L40" s="50"/>
      <c r="M40" s="50"/>
    </row>
    <row r="41" spans="1:13" x14ac:dyDescent="0.25">
      <c r="G41" s="33"/>
    </row>
    <row r="42" spans="1:13" x14ac:dyDescent="0.25">
      <c r="A42" s="15" t="s">
        <v>6</v>
      </c>
      <c r="B42" s="62"/>
      <c r="C42" s="64"/>
      <c r="D42" t="s">
        <v>143</v>
      </c>
      <c r="E42" s="40">
        <v>34</v>
      </c>
      <c r="F42" s="40"/>
      <c r="G42" s="22"/>
      <c r="H42" s="3">
        <f t="shared" ref="H42:H46" si="1">SUM(E42*G42)</f>
        <v>0</v>
      </c>
    </row>
    <row r="43" spans="1:13" x14ac:dyDescent="0.25">
      <c r="A43" s="10"/>
      <c r="B43" s="62"/>
      <c r="C43" s="64"/>
      <c r="D43" s="71" t="s">
        <v>139</v>
      </c>
      <c r="E43" s="40">
        <v>36</v>
      </c>
      <c r="F43" s="40"/>
      <c r="G43" s="22"/>
      <c r="H43" s="3">
        <f t="shared" si="1"/>
        <v>0</v>
      </c>
    </row>
    <row r="44" spans="1:13" x14ac:dyDescent="0.25">
      <c r="A44" s="10"/>
      <c r="B44" s="62"/>
      <c r="C44" s="64"/>
      <c r="D44" t="s">
        <v>166</v>
      </c>
      <c r="E44" s="40">
        <v>150</v>
      </c>
      <c r="F44" s="40"/>
      <c r="G44" s="22"/>
      <c r="H44" s="3">
        <f t="shared" si="1"/>
        <v>0</v>
      </c>
    </row>
    <row r="45" spans="1:13" x14ac:dyDescent="0.25">
      <c r="A45" s="10"/>
      <c r="B45" s="62"/>
      <c r="C45" s="64"/>
      <c r="D45" t="s">
        <v>167</v>
      </c>
      <c r="E45" s="40">
        <v>175</v>
      </c>
      <c r="F45" s="40"/>
      <c r="G45" s="22"/>
      <c r="H45" s="3">
        <f t="shared" si="1"/>
        <v>0</v>
      </c>
    </row>
    <row r="46" spans="1:13" x14ac:dyDescent="0.25">
      <c r="A46" s="5"/>
      <c r="B46" s="62"/>
      <c r="C46" s="64"/>
      <c r="D46" s="10" t="s">
        <v>183</v>
      </c>
      <c r="E46" s="40">
        <v>160</v>
      </c>
      <c r="F46" s="40"/>
      <c r="G46" s="22"/>
      <c r="H46" s="3">
        <f t="shared" si="1"/>
        <v>0</v>
      </c>
    </row>
    <row r="47" spans="1:13" x14ac:dyDescent="0.25">
      <c r="A47" s="5"/>
      <c r="B47" s="62"/>
      <c r="C47" s="64"/>
      <c r="D47" s="9" t="s">
        <v>184</v>
      </c>
      <c r="E47" s="40">
        <v>185</v>
      </c>
      <c r="F47" s="40"/>
      <c r="G47" s="22"/>
      <c r="H47" s="3">
        <f t="shared" ref="H47:H53" si="2">SUM(E47*G47)</f>
        <v>0</v>
      </c>
    </row>
    <row r="48" spans="1:13" x14ac:dyDescent="0.25">
      <c r="A48" s="5"/>
      <c r="B48" s="62"/>
      <c r="C48" s="64"/>
      <c r="D48" s="10" t="s">
        <v>188</v>
      </c>
      <c r="E48" s="40">
        <v>185</v>
      </c>
      <c r="F48" s="40"/>
      <c r="G48" s="22"/>
      <c r="H48" s="3">
        <f t="shared" si="2"/>
        <v>0</v>
      </c>
    </row>
    <row r="49" spans="1:16" x14ac:dyDescent="0.25">
      <c r="A49" s="5"/>
      <c r="B49" s="62"/>
      <c r="C49" s="64"/>
      <c r="D49" s="10" t="s">
        <v>186</v>
      </c>
      <c r="E49" s="40">
        <v>200</v>
      </c>
      <c r="F49" s="40"/>
      <c r="G49" s="22"/>
      <c r="H49" s="3">
        <f t="shared" si="2"/>
        <v>0</v>
      </c>
    </row>
    <row r="50" spans="1:16" x14ac:dyDescent="0.25">
      <c r="A50" s="5"/>
      <c r="B50" s="62"/>
      <c r="C50" s="64"/>
      <c r="D50" s="9" t="s">
        <v>185</v>
      </c>
      <c r="E50" s="40">
        <v>190</v>
      </c>
      <c r="F50" s="40"/>
      <c r="G50" s="22">
        <v>1</v>
      </c>
      <c r="H50" s="3">
        <f t="shared" si="2"/>
        <v>190</v>
      </c>
    </row>
    <row r="51" spans="1:16" x14ac:dyDescent="0.25">
      <c r="A51" s="5"/>
      <c r="B51" s="62"/>
      <c r="C51" s="64"/>
      <c r="D51" s="10" t="s">
        <v>187</v>
      </c>
      <c r="E51" s="40">
        <v>205</v>
      </c>
      <c r="F51" s="40"/>
      <c r="G51" s="22"/>
      <c r="H51" s="3">
        <f t="shared" si="2"/>
        <v>0</v>
      </c>
    </row>
    <row r="52" spans="1:16" x14ac:dyDescent="0.25">
      <c r="A52" s="5"/>
      <c r="B52" s="62"/>
      <c r="C52" s="65"/>
      <c r="D52" s="10" t="s">
        <v>216</v>
      </c>
      <c r="E52" s="40">
        <v>200</v>
      </c>
      <c r="F52" s="40"/>
      <c r="G52" s="22"/>
      <c r="H52" s="3">
        <f t="shared" si="2"/>
        <v>0</v>
      </c>
    </row>
    <row r="53" spans="1:16" x14ac:dyDescent="0.25">
      <c r="A53" s="5"/>
      <c r="B53" s="62"/>
      <c r="C53" s="65"/>
      <c r="D53" s="10" t="s">
        <v>217</v>
      </c>
      <c r="E53" s="40">
        <v>215</v>
      </c>
      <c r="F53" s="40"/>
      <c r="G53" s="22"/>
      <c r="H53" s="3">
        <f t="shared" si="2"/>
        <v>0</v>
      </c>
    </row>
    <row r="54" spans="1:16" x14ac:dyDescent="0.25">
      <c r="A54" s="5"/>
      <c r="G54" s="37"/>
      <c r="H54" s="3"/>
    </row>
    <row r="55" spans="1:16" x14ac:dyDescent="0.25">
      <c r="A55" s="15" t="s">
        <v>17</v>
      </c>
      <c r="B55" s="60"/>
      <c r="D55" s="9" t="s">
        <v>18</v>
      </c>
      <c r="E55" s="3">
        <v>40</v>
      </c>
      <c r="G55" s="30"/>
      <c r="H55" s="3">
        <f t="shared" ref="H55:H61" si="3">SUM(E55*G55)</f>
        <v>0</v>
      </c>
      <c r="I55" s="50" t="s">
        <v>128</v>
      </c>
      <c r="J55" s="50"/>
      <c r="K55" s="50"/>
    </row>
    <row r="56" spans="1:16" x14ac:dyDescent="0.25">
      <c r="D56" s="10" t="s">
        <v>96</v>
      </c>
      <c r="E56" s="3">
        <v>40</v>
      </c>
      <c r="H56" s="3">
        <f t="shared" si="3"/>
        <v>0</v>
      </c>
      <c r="I56" t="s">
        <v>11</v>
      </c>
    </row>
    <row r="57" spans="1:16" x14ac:dyDescent="0.25">
      <c r="D57" t="s">
        <v>19</v>
      </c>
      <c r="E57" s="3">
        <v>40</v>
      </c>
      <c r="H57" s="3">
        <f t="shared" si="3"/>
        <v>0</v>
      </c>
    </row>
    <row r="58" spans="1:16" x14ac:dyDescent="0.25">
      <c r="A58" s="5"/>
      <c r="D58" t="s">
        <v>20</v>
      </c>
      <c r="E58" s="3">
        <v>50</v>
      </c>
      <c r="H58" s="3">
        <f t="shared" si="3"/>
        <v>0</v>
      </c>
    </row>
    <row r="59" spans="1:16" x14ac:dyDescent="0.25">
      <c r="A59" s="5"/>
      <c r="D59" t="s">
        <v>165</v>
      </c>
      <c r="E59" s="3">
        <v>60</v>
      </c>
      <c r="H59" s="3">
        <f t="shared" si="3"/>
        <v>0</v>
      </c>
    </row>
    <row r="60" spans="1:16" x14ac:dyDescent="0.25">
      <c r="D60" t="s">
        <v>21</v>
      </c>
      <c r="E60" s="3">
        <v>50</v>
      </c>
      <c r="G60" s="23">
        <v>1</v>
      </c>
      <c r="H60" s="3">
        <f t="shared" si="3"/>
        <v>50</v>
      </c>
    </row>
    <row r="61" spans="1:16" x14ac:dyDescent="0.25">
      <c r="D61" s="71" t="s">
        <v>111</v>
      </c>
      <c r="E61" s="3">
        <v>79</v>
      </c>
      <c r="H61" s="3">
        <f t="shared" si="3"/>
        <v>0</v>
      </c>
      <c r="I61" s="50" t="s">
        <v>129</v>
      </c>
      <c r="J61" s="50"/>
      <c r="K61" s="50"/>
      <c r="L61" s="50"/>
    </row>
    <row r="62" spans="1:16" x14ac:dyDescent="0.25">
      <c r="G62" s="33"/>
    </row>
    <row r="63" spans="1:16" x14ac:dyDescent="0.25">
      <c r="A63" s="15" t="s">
        <v>7</v>
      </c>
      <c r="B63" s="62"/>
      <c r="C63" s="64"/>
      <c r="D63" s="9" t="s">
        <v>204</v>
      </c>
      <c r="E63" s="3">
        <v>15</v>
      </c>
      <c r="G63" s="30"/>
      <c r="H63" s="4">
        <f t="shared" ref="H63:H69" si="4">SUM(E63*G63)</f>
        <v>0</v>
      </c>
      <c r="I63" s="10"/>
      <c r="J63" s="10"/>
      <c r="K63" s="10"/>
      <c r="L63" s="10"/>
      <c r="M63" s="10"/>
      <c r="N63" s="10"/>
      <c r="O63" s="10"/>
      <c r="P63" s="10"/>
    </row>
    <row r="64" spans="1:16" x14ac:dyDescent="0.25">
      <c r="A64" s="15"/>
      <c r="B64" s="62"/>
      <c r="C64" s="64"/>
      <c r="D64" s="9" t="s">
        <v>205</v>
      </c>
      <c r="E64" s="3">
        <v>17</v>
      </c>
      <c r="G64" s="30"/>
      <c r="H64" s="4">
        <f t="shared" si="4"/>
        <v>0</v>
      </c>
      <c r="I64" s="10"/>
      <c r="J64" s="10"/>
      <c r="K64" s="10"/>
      <c r="L64" s="10"/>
      <c r="M64" s="10"/>
      <c r="N64" s="10"/>
      <c r="O64" s="10"/>
      <c r="P64" s="10"/>
    </row>
    <row r="65" spans="1:8" x14ac:dyDescent="0.25">
      <c r="A65" s="5"/>
      <c r="D65" t="s">
        <v>8</v>
      </c>
      <c r="E65" s="3">
        <v>15</v>
      </c>
      <c r="H65" s="4">
        <f t="shared" si="4"/>
        <v>0</v>
      </c>
    </row>
    <row r="66" spans="1:8" x14ac:dyDescent="0.25">
      <c r="A66" s="5"/>
      <c r="B66" s="62"/>
      <c r="C66" s="64"/>
      <c r="D66" t="s">
        <v>207</v>
      </c>
      <c r="E66" s="3">
        <v>17</v>
      </c>
      <c r="H66" s="4">
        <f t="shared" si="4"/>
        <v>0</v>
      </c>
    </row>
    <row r="67" spans="1:8" x14ac:dyDescent="0.25">
      <c r="A67" s="5"/>
      <c r="B67" s="62"/>
      <c r="C67" s="64"/>
      <c r="D67" t="s">
        <v>206</v>
      </c>
      <c r="E67" s="3">
        <v>20</v>
      </c>
      <c r="H67" s="4">
        <f t="shared" si="4"/>
        <v>0</v>
      </c>
    </row>
    <row r="68" spans="1:8" x14ac:dyDescent="0.25">
      <c r="D68" s="11" t="s">
        <v>9</v>
      </c>
      <c r="E68" s="3">
        <v>130</v>
      </c>
      <c r="H68" s="4">
        <f t="shared" si="4"/>
        <v>0</v>
      </c>
    </row>
    <row r="69" spans="1:8" x14ac:dyDescent="0.25">
      <c r="A69" s="5"/>
      <c r="D69" s="11" t="s">
        <v>10</v>
      </c>
      <c r="E69" s="3">
        <v>190</v>
      </c>
      <c r="H69" s="4">
        <f t="shared" si="4"/>
        <v>0</v>
      </c>
    </row>
    <row r="70" spans="1:8" x14ac:dyDescent="0.25">
      <c r="A70" s="5"/>
      <c r="G70" s="33"/>
    </row>
    <row r="71" spans="1:8" x14ac:dyDescent="0.25">
      <c r="A71" s="15" t="s">
        <v>75</v>
      </c>
      <c r="B71" s="62"/>
      <c r="C71" s="64"/>
      <c r="D71" s="72" t="s">
        <v>76</v>
      </c>
      <c r="E71" s="3">
        <v>60</v>
      </c>
      <c r="G71" s="30"/>
      <c r="H71" s="4">
        <f t="shared" ref="H71:H82" si="5">SUM(E71*G71)</f>
        <v>0</v>
      </c>
    </row>
    <row r="72" spans="1:8" x14ac:dyDescent="0.25">
      <c r="D72" t="s">
        <v>77</v>
      </c>
      <c r="E72" s="3">
        <v>35</v>
      </c>
      <c r="H72" s="4">
        <f t="shared" si="5"/>
        <v>0</v>
      </c>
    </row>
    <row r="73" spans="1:8" x14ac:dyDescent="0.25">
      <c r="B73" s="62"/>
      <c r="D73" t="s">
        <v>212</v>
      </c>
      <c r="E73" s="3">
        <v>58</v>
      </c>
      <c r="H73" s="4">
        <f t="shared" si="5"/>
        <v>0</v>
      </c>
    </row>
    <row r="74" spans="1:8" x14ac:dyDescent="0.25">
      <c r="A74" s="5"/>
      <c r="B74" s="62"/>
      <c r="C74" s="64"/>
      <c r="D74" t="s">
        <v>107</v>
      </c>
      <c r="E74" s="3">
        <v>79</v>
      </c>
      <c r="H74" s="4">
        <f t="shared" si="5"/>
        <v>0</v>
      </c>
    </row>
    <row r="75" spans="1:8" x14ac:dyDescent="0.25">
      <c r="A75" s="5"/>
      <c r="B75" s="62"/>
      <c r="C75" s="64"/>
      <c r="D75" s="48" t="s">
        <v>108</v>
      </c>
      <c r="E75" s="3">
        <v>92</v>
      </c>
      <c r="H75" s="4">
        <f t="shared" si="5"/>
        <v>0</v>
      </c>
    </row>
    <row r="76" spans="1:8" x14ac:dyDescent="0.25">
      <c r="B76" s="62"/>
      <c r="C76" s="64"/>
      <c r="D76" t="s">
        <v>78</v>
      </c>
      <c r="E76" s="12">
        <v>101</v>
      </c>
      <c r="F76" s="12"/>
      <c r="H76" s="4">
        <f t="shared" si="5"/>
        <v>0</v>
      </c>
    </row>
    <row r="77" spans="1:8" x14ac:dyDescent="0.25">
      <c r="B77" s="62"/>
      <c r="C77" s="64"/>
      <c r="D77" t="s">
        <v>201</v>
      </c>
      <c r="E77" s="12">
        <v>92</v>
      </c>
      <c r="F77" s="12"/>
      <c r="H77" s="4">
        <f t="shared" si="5"/>
        <v>0</v>
      </c>
    </row>
    <row r="78" spans="1:8" x14ac:dyDescent="0.25">
      <c r="A78" t="s">
        <v>11</v>
      </c>
      <c r="B78" s="62"/>
      <c r="C78" s="64"/>
      <c r="D78" s="14" t="s">
        <v>80</v>
      </c>
      <c r="E78" s="3">
        <v>101</v>
      </c>
      <c r="G78" s="23">
        <v>1</v>
      </c>
      <c r="H78" s="4">
        <f t="shared" si="5"/>
        <v>101</v>
      </c>
    </row>
    <row r="79" spans="1:8" x14ac:dyDescent="0.25">
      <c r="B79" s="62"/>
      <c r="C79" s="64"/>
      <c r="D79" t="s">
        <v>79</v>
      </c>
      <c r="E79" s="12">
        <v>112</v>
      </c>
      <c r="F79" s="12"/>
      <c r="H79" s="4">
        <f t="shared" si="5"/>
        <v>0</v>
      </c>
    </row>
    <row r="80" spans="1:8" x14ac:dyDescent="0.25">
      <c r="B80" s="62"/>
      <c r="C80" s="64"/>
      <c r="D80" t="s">
        <v>208</v>
      </c>
      <c r="E80" s="12">
        <v>260</v>
      </c>
      <c r="F80" s="12"/>
      <c r="H80" s="4">
        <f t="shared" si="5"/>
        <v>0</v>
      </c>
    </row>
    <row r="81" spans="1:8" x14ac:dyDescent="0.25">
      <c r="B81" s="62"/>
      <c r="C81" s="64"/>
      <c r="D81" t="s">
        <v>81</v>
      </c>
      <c r="E81" s="3">
        <v>275</v>
      </c>
      <c r="H81" s="4">
        <f t="shared" si="5"/>
        <v>0</v>
      </c>
    </row>
    <row r="82" spans="1:8" x14ac:dyDescent="0.25">
      <c r="D82" t="s">
        <v>140</v>
      </c>
      <c r="E82" s="3">
        <v>25</v>
      </c>
      <c r="G82" s="68"/>
      <c r="H82" s="4">
        <f t="shared" si="5"/>
        <v>0</v>
      </c>
    </row>
    <row r="83" spans="1:8" x14ac:dyDescent="0.25">
      <c r="G83" s="32"/>
    </row>
    <row r="84" spans="1:8" x14ac:dyDescent="0.25">
      <c r="G84" s="32"/>
    </row>
    <row r="85" spans="1:8" x14ac:dyDescent="0.25">
      <c r="G85" s="32"/>
    </row>
    <row r="86" spans="1:8" x14ac:dyDescent="0.25">
      <c r="A86" s="15" t="s">
        <v>12</v>
      </c>
      <c r="B86" s="62"/>
      <c r="C86" s="64"/>
      <c r="D86" s="48" t="s">
        <v>13</v>
      </c>
      <c r="E86" s="12">
        <v>25</v>
      </c>
      <c r="F86" s="12"/>
      <c r="H86" s="4">
        <f t="shared" ref="H86:H90" si="6">SUM(E86*G86)</f>
        <v>0</v>
      </c>
    </row>
    <row r="87" spans="1:8" x14ac:dyDescent="0.25">
      <c r="B87" s="62"/>
      <c r="C87" s="64"/>
      <c r="D87" t="s">
        <v>100</v>
      </c>
      <c r="E87" s="12">
        <v>35</v>
      </c>
      <c r="F87" s="12"/>
      <c r="H87" s="4">
        <f t="shared" si="6"/>
        <v>0</v>
      </c>
    </row>
    <row r="88" spans="1:8" x14ac:dyDescent="0.25">
      <c r="B88" s="62"/>
      <c r="C88" s="64"/>
      <c r="D88" s="9" t="s">
        <v>14</v>
      </c>
      <c r="E88" s="3">
        <v>64</v>
      </c>
      <c r="H88" s="4">
        <f t="shared" si="6"/>
        <v>0</v>
      </c>
    </row>
    <row r="89" spans="1:8" x14ac:dyDescent="0.25">
      <c r="D89" t="s">
        <v>15</v>
      </c>
      <c r="E89" s="3">
        <v>420</v>
      </c>
      <c r="H89" s="4">
        <f t="shared" si="6"/>
        <v>0</v>
      </c>
    </row>
    <row r="90" spans="1:8" x14ac:dyDescent="0.25">
      <c r="D90" t="s">
        <v>16</v>
      </c>
      <c r="E90" s="3">
        <v>575</v>
      </c>
      <c r="H90" s="4">
        <f t="shared" si="6"/>
        <v>0</v>
      </c>
    </row>
    <row r="91" spans="1:8" x14ac:dyDescent="0.25">
      <c r="G91" s="33"/>
    </row>
    <row r="92" spans="1:8" x14ac:dyDescent="0.25">
      <c r="A92" s="15" t="s">
        <v>22</v>
      </c>
      <c r="B92" s="60"/>
      <c r="D92" t="s">
        <v>141</v>
      </c>
      <c r="E92" s="3">
        <v>0</v>
      </c>
      <c r="G92" s="30"/>
      <c r="H92" s="4">
        <f t="shared" ref="H92:H96" si="7">SUM(E92*G92)</f>
        <v>0</v>
      </c>
    </row>
    <row r="93" spans="1:8" x14ac:dyDescent="0.25">
      <c r="A93" s="5"/>
      <c r="B93" s="62"/>
      <c r="C93" s="64"/>
      <c r="D93" s="72" t="s">
        <v>23</v>
      </c>
      <c r="E93" s="3">
        <v>20</v>
      </c>
      <c r="H93" s="4">
        <f t="shared" si="7"/>
        <v>0</v>
      </c>
    </row>
    <row r="94" spans="1:8" x14ac:dyDescent="0.25">
      <c r="A94" s="5"/>
      <c r="B94" s="62"/>
      <c r="C94" s="64"/>
      <c r="D94" s="48" t="s">
        <v>24</v>
      </c>
      <c r="E94" s="3">
        <v>25</v>
      </c>
      <c r="G94" s="23">
        <v>1</v>
      </c>
      <c r="H94" s="4">
        <f t="shared" si="7"/>
        <v>25</v>
      </c>
    </row>
    <row r="95" spans="1:8" x14ac:dyDescent="0.25">
      <c r="A95" s="5"/>
      <c r="B95" s="62"/>
      <c r="C95" s="64"/>
      <c r="D95" s="49" t="s">
        <v>25</v>
      </c>
      <c r="E95" s="3">
        <v>34</v>
      </c>
      <c r="H95" s="4">
        <f t="shared" si="7"/>
        <v>0</v>
      </c>
    </row>
    <row r="96" spans="1:8" x14ac:dyDescent="0.25">
      <c r="B96" s="62"/>
      <c r="C96" s="64"/>
      <c r="D96" s="9" t="s">
        <v>26</v>
      </c>
      <c r="E96" s="3">
        <v>37</v>
      </c>
      <c r="H96" s="4">
        <f t="shared" si="7"/>
        <v>0</v>
      </c>
    </row>
    <row r="97" spans="1:12" x14ac:dyDescent="0.25">
      <c r="A97" s="5"/>
      <c r="G97" s="33"/>
    </row>
    <row r="98" spans="1:12" x14ac:dyDescent="0.25">
      <c r="A98" s="69" t="s">
        <v>147</v>
      </c>
      <c r="D98" s="71" t="s">
        <v>142</v>
      </c>
      <c r="E98" s="3">
        <v>10</v>
      </c>
      <c r="G98" s="68"/>
      <c r="H98" s="4">
        <f>SUM(E98*G98)</f>
        <v>0</v>
      </c>
    </row>
    <row r="99" spans="1:12" x14ac:dyDescent="0.25">
      <c r="A99" s="10"/>
      <c r="B99" s="60"/>
      <c r="D99" t="s">
        <v>27</v>
      </c>
      <c r="E99" s="3">
        <v>35</v>
      </c>
      <c r="G99" s="30"/>
      <c r="H99" s="4">
        <f t="shared" ref="H99:H109" si="8">SUM(E99*G99)</f>
        <v>0</v>
      </c>
    </row>
    <row r="100" spans="1:12" x14ac:dyDescent="0.25">
      <c r="D100" s="9" t="s">
        <v>28</v>
      </c>
      <c r="E100" s="3">
        <v>35</v>
      </c>
      <c r="G100" s="23">
        <v>1</v>
      </c>
      <c r="H100" s="4">
        <f t="shared" si="8"/>
        <v>35</v>
      </c>
    </row>
    <row r="101" spans="1:12" x14ac:dyDescent="0.25">
      <c r="A101" s="5"/>
      <c r="D101" s="9" t="s">
        <v>116</v>
      </c>
      <c r="E101" s="3">
        <v>45</v>
      </c>
      <c r="H101" s="4">
        <f t="shared" si="8"/>
        <v>0</v>
      </c>
    </row>
    <row r="102" spans="1:12" x14ac:dyDescent="0.25">
      <c r="A102" s="5"/>
      <c r="D102" t="s">
        <v>29</v>
      </c>
      <c r="E102" s="3">
        <v>52</v>
      </c>
      <c r="H102" s="4">
        <f t="shared" si="8"/>
        <v>0</v>
      </c>
    </row>
    <row r="103" spans="1:12" x14ac:dyDescent="0.25">
      <c r="D103" t="s">
        <v>30</v>
      </c>
      <c r="E103" s="3">
        <v>63</v>
      </c>
      <c r="H103" s="4">
        <f t="shared" si="8"/>
        <v>0</v>
      </c>
    </row>
    <row r="104" spans="1:12" x14ac:dyDescent="0.25">
      <c r="A104" s="5"/>
      <c r="D104" t="s">
        <v>31</v>
      </c>
      <c r="E104" s="3">
        <v>68</v>
      </c>
      <c r="H104" s="4">
        <f t="shared" si="8"/>
        <v>0</v>
      </c>
    </row>
    <row r="105" spans="1:12" x14ac:dyDescent="0.25">
      <c r="D105" t="s">
        <v>32</v>
      </c>
      <c r="E105" s="3">
        <v>95</v>
      </c>
      <c r="H105" s="4">
        <f t="shared" si="8"/>
        <v>0</v>
      </c>
    </row>
    <row r="106" spans="1:12" x14ac:dyDescent="0.25">
      <c r="D106" t="s">
        <v>213</v>
      </c>
      <c r="E106" s="3">
        <v>85</v>
      </c>
      <c r="H106" s="4">
        <f t="shared" si="8"/>
        <v>0</v>
      </c>
    </row>
    <row r="107" spans="1:12" x14ac:dyDescent="0.25">
      <c r="D107" s="48" t="s">
        <v>214</v>
      </c>
      <c r="E107" s="3">
        <v>85</v>
      </c>
      <c r="H107" s="4">
        <f t="shared" si="8"/>
        <v>0</v>
      </c>
    </row>
    <row r="108" spans="1:12" x14ac:dyDescent="0.25">
      <c r="A108" s="5"/>
      <c r="D108" s="48" t="s">
        <v>33</v>
      </c>
      <c r="E108" s="3">
        <v>135</v>
      </c>
      <c r="H108" s="4">
        <f t="shared" si="8"/>
        <v>0</v>
      </c>
    </row>
    <row r="109" spans="1:12" x14ac:dyDescent="0.25">
      <c r="A109" s="5"/>
      <c r="D109" t="s">
        <v>105</v>
      </c>
      <c r="E109" s="3">
        <v>140</v>
      </c>
      <c r="H109" s="4">
        <f t="shared" si="8"/>
        <v>0</v>
      </c>
    </row>
    <row r="110" spans="1:12" x14ac:dyDescent="0.25">
      <c r="A110" s="5"/>
      <c r="D110" t="s">
        <v>106</v>
      </c>
      <c r="E110" s="3">
        <v>150</v>
      </c>
      <c r="H110" s="4">
        <f>SUM(E110*G110)</f>
        <v>0</v>
      </c>
    </row>
    <row r="111" spans="1:12" x14ac:dyDescent="0.25">
      <c r="A111" s="5"/>
      <c r="G111" s="33"/>
      <c r="H111" s="4"/>
    </row>
    <row r="112" spans="1:12" x14ac:dyDescent="0.25">
      <c r="A112" s="5"/>
      <c r="D112" s="50" t="s">
        <v>189</v>
      </c>
      <c r="E112" s="3">
        <v>35</v>
      </c>
      <c r="H112" s="4">
        <f>SUM(E112*G112)</f>
        <v>0</v>
      </c>
      <c r="I112" s="50" t="s">
        <v>199</v>
      </c>
      <c r="J112" s="50"/>
      <c r="K112" s="50"/>
      <c r="L112" s="50"/>
    </row>
    <row r="113" spans="1:8" x14ac:dyDescent="0.25">
      <c r="G113" s="33"/>
    </row>
    <row r="114" spans="1:8" x14ac:dyDescent="0.25">
      <c r="A114" s="15" t="s">
        <v>148</v>
      </c>
      <c r="B114" s="60"/>
      <c r="D114" s="71" t="s">
        <v>157</v>
      </c>
      <c r="E114" s="35">
        <v>0</v>
      </c>
      <c r="F114" s="35"/>
      <c r="H114" s="4">
        <f t="shared" ref="H114:H126" si="9">SUM(E114*G114)</f>
        <v>0</v>
      </c>
    </row>
    <row r="115" spans="1:8" x14ac:dyDescent="0.25">
      <c r="A115" s="10"/>
      <c r="B115" s="60"/>
      <c r="D115" s="9" t="s">
        <v>121</v>
      </c>
      <c r="E115" s="35">
        <v>54</v>
      </c>
      <c r="F115" s="35"/>
      <c r="G115" s="30"/>
      <c r="H115" s="4">
        <f t="shared" si="9"/>
        <v>0</v>
      </c>
    </row>
    <row r="116" spans="1:8" x14ac:dyDescent="0.25">
      <c r="A116" s="10"/>
      <c r="B116" s="60"/>
      <c r="D116" s="48" t="s">
        <v>159</v>
      </c>
      <c r="E116" s="35">
        <v>165</v>
      </c>
      <c r="F116" s="35"/>
      <c r="G116" s="30"/>
      <c r="H116" s="4">
        <f t="shared" si="9"/>
        <v>0</v>
      </c>
    </row>
    <row r="117" spans="1:8" x14ac:dyDescent="0.25">
      <c r="A117" s="10"/>
      <c r="B117" s="60"/>
      <c r="D117" s="48" t="s">
        <v>160</v>
      </c>
      <c r="E117" s="35">
        <v>210</v>
      </c>
      <c r="F117" s="35"/>
      <c r="G117" s="30"/>
      <c r="H117" s="4">
        <f t="shared" si="9"/>
        <v>0</v>
      </c>
    </row>
    <row r="118" spans="1:8" x14ac:dyDescent="0.25">
      <c r="A118" s="10"/>
      <c r="B118" s="60"/>
      <c r="D118" s="48" t="s">
        <v>210</v>
      </c>
      <c r="E118" s="35">
        <v>230</v>
      </c>
      <c r="F118" s="35"/>
      <c r="G118" s="30"/>
      <c r="H118" s="4">
        <f t="shared" si="9"/>
        <v>0</v>
      </c>
    </row>
    <row r="119" spans="1:8" x14ac:dyDescent="0.25">
      <c r="D119" s="10" t="s">
        <v>34</v>
      </c>
      <c r="E119" s="3">
        <v>230</v>
      </c>
      <c r="G119" s="30"/>
      <c r="H119" s="4">
        <f t="shared" si="9"/>
        <v>0</v>
      </c>
    </row>
    <row r="120" spans="1:8" x14ac:dyDescent="0.25">
      <c r="D120" t="s">
        <v>35</v>
      </c>
      <c r="E120" s="3">
        <v>238</v>
      </c>
      <c r="H120" s="4">
        <f t="shared" si="9"/>
        <v>0</v>
      </c>
    </row>
    <row r="121" spans="1:8" x14ac:dyDescent="0.25">
      <c r="D121" t="s">
        <v>36</v>
      </c>
      <c r="E121" s="3">
        <v>305</v>
      </c>
      <c r="G121" s="74"/>
      <c r="H121" s="4">
        <f t="shared" si="9"/>
        <v>0</v>
      </c>
    </row>
    <row r="122" spans="1:8" x14ac:dyDescent="0.25">
      <c r="D122" t="s">
        <v>37</v>
      </c>
      <c r="E122" s="3">
        <v>316</v>
      </c>
      <c r="H122" s="4">
        <f t="shared" si="9"/>
        <v>0</v>
      </c>
    </row>
    <row r="123" spans="1:8" x14ac:dyDescent="0.25">
      <c r="G123" s="32"/>
      <c r="H123" s="4"/>
    </row>
    <row r="124" spans="1:8" x14ac:dyDescent="0.25">
      <c r="A124" s="15" t="s">
        <v>38</v>
      </c>
      <c r="B124" s="62"/>
      <c r="C124" s="64"/>
      <c r="D124" s="73" t="s">
        <v>39</v>
      </c>
      <c r="E124" s="3">
        <v>45</v>
      </c>
      <c r="G124" s="23">
        <v>1</v>
      </c>
      <c r="H124" s="4">
        <f t="shared" si="9"/>
        <v>45</v>
      </c>
    </row>
    <row r="125" spans="1:8" x14ac:dyDescent="0.25">
      <c r="D125" s="13" t="s">
        <v>40</v>
      </c>
      <c r="E125" s="3">
        <v>123</v>
      </c>
      <c r="G125" s="30"/>
      <c r="H125" s="4">
        <f t="shared" si="9"/>
        <v>0</v>
      </c>
    </row>
    <row r="126" spans="1:8" x14ac:dyDescent="0.25">
      <c r="D126" s="13" t="s">
        <v>162</v>
      </c>
      <c r="E126" s="3">
        <v>155</v>
      </c>
      <c r="H126" s="4">
        <f t="shared" si="9"/>
        <v>0</v>
      </c>
    </row>
    <row r="127" spans="1:8" x14ac:dyDescent="0.25">
      <c r="D127" s="5"/>
      <c r="G127" s="33"/>
    </row>
    <row r="128" spans="1:8" x14ac:dyDescent="0.25">
      <c r="B128" s="62"/>
      <c r="C128" s="64"/>
      <c r="D128" s="73" t="s">
        <v>41</v>
      </c>
      <c r="E128" s="3">
        <v>64</v>
      </c>
      <c r="G128" s="30">
        <v>1</v>
      </c>
      <c r="H128" s="4">
        <f>SUM(E128*G128)</f>
        <v>64</v>
      </c>
    </row>
    <row r="129" spans="1:9" x14ac:dyDescent="0.25">
      <c r="D129" t="s">
        <v>42</v>
      </c>
      <c r="E129" s="3">
        <v>203</v>
      </c>
      <c r="H129" s="4">
        <f>SUM(E129*G129)</f>
        <v>0</v>
      </c>
    </row>
    <row r="130" spans="1:9" x14ac:dyDescent="0.25">
      <c r="D130" s="13" t="s">
        <v>161</v>
      </c>
      <c r="E130" s="3">
        <v>155</v>
      </c>
      <c r="H130" s="4">
        <f>SUM(E130*G130)</f>
        <v>0</v>
      </c>
    </row>
    <row r="131" spans="1:9" x14ac:dyDescent="0.25">
      <c r="D131" s="5"/>
      <c r="G131" s="33"/>
    </row>
    <row r="132" spans="1:9" x14ac:dyDescent="0.25">
      <c r="B132" s="62"/>
      <c r="C132" s="64"/>
      <c r="D132" s="18" t="s">
        <v>43</v>
      </c>
      <c r="E132" s="3">
        <v>98</v>
      </c>
      <c r="G132" s="30"/>
      <c r="H132" s="4">
        <f t="shared" ref="H132:H139" si="10">SUM(E132*G132)</f>
        <v>0</v>
      </c>
    </row>
    <row r="133" spans="1:9" x14ac:dyDescent="0.25">
      <c r="D133" t="s">
        <v>82</v>
      </c>
      <c r="E133" s="3">
        <v>226</v>
      </c>
      <c r="H133" s="4">
        <f t="shared" si="10"/>
        <v>0</v>
      </c>
    </row>
    <row r="134" spans="1:9" x14ac:dyDescent="0.25">
      <c r="D134" s="13" t="s">
        <v>163</v>
      </c>
      <c r="E134" s="3">
        <v>300</v>
      </c>
      <c r="H134" s="4">
        <f t="shared" si="10"/>
        <v>0</v>
      </c>
    </row>
    <row r="135" spans="1:9" x14ac:dyDescent="0.25">
      <c r="E135" s="3">
        <v>0</v>
      </c>
      <c r="G135" s="33"/>
      <c r="H135" s="4"/>
    </row>
    <row r="136" spans="1:9" x14ac:dyDescent="0.25">
      <c r="A136" s="15" t="s">
        <v>44</v>
      </c>
      <c r="B136" s="60"/>
      <c r="D136" t="s">
        <v>45</v>
      </c>
      <c r="E136" s="3">
        <v>17</v>
      </c>
      <c r="G136" s="30"/>
      <c r="H136" s="4">
        <f t="shared" si="10"/>
        <v>0</v>
      </c>
    </row>
    <row r="137" spans="1:9" x14ac:dyDescent="0.25">
      <c r="D137" t="s">
        <v>46</v>
      </c>
      <c r="E137" s="3">
        <v>17</v>
      </c>
      <c r="H137" s="4">
        <f t="shared" si="10"/>
        <v>0</v>
      </c>
    </row>
    <row r="138" spans="1:9" x14ac:dyDescent="0.25">
      <c r="D138" t="s">
        <v>47</v>
      </c>
      <c r="E138" s="3">
        <v>17</v>
      </c>
      <c r="H138" s="4">
        <f t="shared" si="10"/>
        <v>0</v>
      </c>
    </row>
    <row r="139" spans="1:9" x14ac:dyDescent="0.25">
      <c r="D139" t="s">
        <v>48</v>
      </c>
      <c r="E139" s="3">
        <v>134</v>
      </c>
      <c r="H139" s="4">
        <f t="shared" si="10"/>
        <v>0</v>
      </c>
    </row>
    <row r="140" spans="1:9" x14ac:dyDescent="0.25">
      <c r="E140" s="3">
        <v>0</v>
      </c>
      <c r="G140" s="32"/>
    </row>
    <row r="141" spans="1:9" x14ac:dyDescent="0.25">
      <c r="A141" s="15" t="s">
        <v>49</v>
      </c>
      <c r="B141" s="62"/>
      <c r="C141" s="64"/>
      <c r="D141" s="14" t="s">
        <v>49</v>
      </c>
      <c r="E141" s="3">
        <v>11</v>
      </c>
      <c r="H141" s="4">
        <f>SUM(E141*G141)</f>
        <v>0</v>
      </c>
    </row>
    <row r="142" spans="1:9" x14ac:dyDescent="0.25">
      <c r="A142" s="10"/>
      <c r="B142" s="60"/>
      <c r="C142" s="65"/>
      <c r="D142" s="16" t="s">
        <v>164</v>
      </c>
      <c r="E142" s="3">
        <v>20</v>
      </c>
      <c r="H142" s="4">
        <f>SUM(E142*G142)</f>
        <v>0</v>
      </c>
    </row>
    <row r="143" spans="1:9" x14ac:dyDescent="0.25">
      <c r="G143" s="33"/>
    </row>
    <row r="144" spans="1:9" x14ac:dyDescent="0.25">
      <c r="A144" s="15" t="s">
        <v>50</v>
      </c>
      <c r="B144" s="60"/>
      <c r="D144" s="72" t="s">
        <v>51</v>
      </c>
      <c r="E144" s="3">
        <v>17</v>
      </c>
      <c r="G144" s="30"/>
      <c r="H144" s="4">
        <f>SUM(E144*G144)</f>
        <v>0</v>
      </c>
      <c r="I144" t="s">
        <v>176</v>
      </c>
    </row>
    <row r="145" spans="1:9" x14ac:dyDescent="0.25">
      <c r="A145" s="5"/>
      <c r="D145" s="5" t="s">
        <v>52</v>
      </c>
      <c r="E145" s="3">
        <v>35</v>
      </c>
      <c r="H145" s="4">
        <f>SUM(E145*G145)</f>
        <v>0</v>
      </c>
    </row>
    <row r="146" spans="1:9" x14ac:dyDescent="0.25">
      <c r="A146" s="5"/>
      <c r="D146" s="14" t="s">
        <v>53</v>
      </c>
      <c r="E146" s="3">
        <v>37</v>
      </c>
      <c r="H146" s="4">
        <f>SUM(E146*G146)</f>
        <v>0</v>
      </c>
      <c r="I146" t="s">
        <v>177</v>
      </c>
    </row>
    <row r="147" spans="1:9" x14ac:dyDescent="0.25">
      <c r="A147" s="5"/>
      <c r="D147" s="16" t="s">
        <v>54</v>
      </c>
      <c r="E147" s="3">
        <v>40</v>
      </c>
      <c r="H147" s="4">
        <f>SUM(E147*G147)</f>
        <v>0</v>
      </c>
    </row>
    <row r="148" spans="1:9" x14ac:dyDescent="0.25">
      <c r="A148" s="5"/>
      <c r="D148" t="s">
        <v>11</v>
      </c>
      <c r="G148" s="33"/>
    </row>
    <row r="149" spans="1:9" x14ac:dyDescent="0.25">
      <c r="A149" s="15" t="s">
        <v>55</v>
      </c>
      <c r="B149" s="60"/>
      <c r="D149" s="9" t="s">
        <v>55</v>
      </c>
      <c r="E149" s="3">
        <v>7</v>
      </c>
      <c r="H149" s="4">
        <f>SUM(E149*G149)</f>
        <v>0</v>
      </c>
    </row>
    <row r="150" spans="1:9" x14ac:dyDescent="0.25">
      <c r="A150" s="10"/>
      <c r="B150" s="60"/>
      <c r="D150" s="10"/>
      <c r="G150" s="32"/>
      <c r="H150" s="4"/>
    </row>
    <row r="151" spans="1:9" x14ac:dyDescent="0.25">
      <c r="A151" s="10"/>
      <c r="B151" s="60"/>
      <c r="D151" s="10"/>
      <c r="G151" s="32"/>
      <c r="H151" s="4"/>
    </row>
    <row r="152" spans="1:9" x14ac:dyDescent="0.25">
      <c r="G152" s="32"/>
    </row>
    <row r="153" spans="1:9" x14ac:dyDescent="0.25">
      <c r="A153" s="15" t="s">
        <v>56</v>
      </c>
      <c r="B153" s="60"/>
      <c r="D153" s="5" t="s">
        <v>57</v>
      </c>
      <c r="E153" s="3">
        <v>12</v>
      </c>
      <c r="H153" s="4">
        <f t="shared" ref="H153:H159" si="11">SUM(E153*G153)</f>
        <v>0</v>
      </c>
    </row>
    <row r="154" spans="1:9" x14ac:dyDescent="0.25">
      <c r="A154" s="15"/>
      <c r="B154" s="60"/>
      <c r="D154" s="14" t="s">
        <v>209</v>
      </c>
      <c r="E154" s="3">
        <v>50</v>
      </c>
      <c r="H154" s="4">
        <f>SUM(E154*G154)</f>
        <v>0</v>
      </c>
    </row>
    <row r="155" spans="1:9" x14ac:dyDescent="0.25">
      <c r="D155" s="5" t="s">
        <v>58</v>
      </c>
      <c r="E155" s="3">
        <v>28</v>
      </c>
      <c r="H155" s="4">
        <f t="shared" si="11"/>
        <v>0</v>
      </c>
    </row>
    <row r="156" spans="1:9" x14ac:dyDescent="0.25">
      <c r="A156" s="5"/>
      <c r="D156" t="s">
        <v>59</v>
      </c>
      <c r="E156" s="3">
        <v>55</v>
      </c>
      <c r="H156" s="4">
        <f t="shared" si="11"/>
        <v>0</v>
      </c>
    </row>
    <row r="157" spans="1:9" x14ac:dyDescent="0.25">
      <c r="A157" s="5"/>
      <c r="B157" s="62"/>
      <c r="C157" s="64"/>
      <c r="D157" t="s">
        <v>153</v>
      </c>
      <c r="E157" s="3">
        <v>52</v>
      </c>
      <c r="H157" s="4">
        <f t="shared" si="11"/>
        <v>0</v>
      </c>
    </row>
    <row r="158" spans="1:9" x14ac:dyDescent="0.25">
      <c r="A158" s="5"/>
      <c r="B158" s="62"/>
      <c r="C158" s="64"/>
      <c r="D158" s="48" t="s">
        <v>152</v>
      </c>
      <c r="E158" s="3">
        <v>58</v>
      </c>
      <c r="G158" s="23">
        <v>1</v>
      </c>
      <c r="H158" s="4">
        <f t="shared" si="11"/>
        <v>58</v>
      </c>
    </row>
    <row r="159" spans="1:9" x14ac:dyDescent="0.25">
      <c r="A159" s="5"/>
      <c r="B159" s="62"/>
      <c r="C159" s="64"/>
      <c r="D159" s="10" t="s">
        <v>215</v>
      </c>
      <c r="E159" s="3">
        <v>58</v>
      </c>
      <c r="H159" s="4">
        <f t="shared" si="11"/>
        <v>0</v>
      </c>
    </row>
    <row r="160" spans="1:9" x14ac:dyDescent="0.25">
      <c r="A160" s="5"/>
      <c r="D160" s="5"/>
      <c r="E160" s="36"/>
      <c r="F160" s="36"/>
      <c r="G160" s="33"/>
    </row>
    <row r="161" spans="1:9" x14ac:dyDescent="0.25">
      <c r="A161" s="15" t="s">
        <v>60</v>
      </c>
      <c r="B161" s="60"/>
      <c r="D161" t="s">
        <v>61</v>
      </c>
      <c r="E161" s="3">
        <v>6</v>
      </c>
      <c r="H161" s="4">
        <f t="shared" ref="H161:H171" si="12">SUM(E161*G161)</f>
        <v>0</v>
      </c>
    </row>
    <row r="162" spans="1:9" x14ac:dyDescent="0.25">
      <c r="A162" s="5"/>
      <c r="D162" t="s">
        <v>62</v>
      </c>
      <c r="E162" s="3">
        <v>16</v>
      </c>
      <c r="H162" s="4">
        <f t="shared" si="12"/>
        <v>0</v>
      </c>
    </row>
    <row r="163" spans="1:9" x14ac:dyDescent="0.25">
      <c r="A163" s="5"/>
      <c r="D163" t="s">
        <v>63</v>
      </c>
      <c r="E163" s="3">
        <v>14</v>
      </c>
      <c r="H163" s="4">
        <f t="shared" si="12"/>
        <v>0</v>
      </c>
    </row>
    <row r="164" spans="1:9" x14ac:dyDescent="0.25">
      <c r="A164" s="5"/>
      <c r="D164" t="s">
        <v>64</v>
      </c>
      <c r="E164" s="3">
        <v>19</v>
      </c>
      <c r="H164" s="4">
        <f t="shared" si="12"/>
        <v>0</v>
      </c>
    </row>
    <row r="165" spans="1:9" x14ac:dyDescent="0.25">
      <c r="A165" s="5"/>
      <c r="D165" t="s">
        <v>65</v>
      </c>
      <c r="E165" s="3">
        <v>18</v>
      </c>
      <c r="H165" s="4">
        <f t="shared" si="12"/>
        <v>0</v>
      </c>
    </row>
    <row r="166" spans="1:9" x14ac:dyDescent="0.25">
      <c r="A166" s="5"/>
      <c r="D166" t="s">
        <v>101</v>
      </c>
      <c r="E166" s="3">
        <v>23</v>
      </c>
      <c r="H166" s="4">
        <f t="shared" si="12"/>
        <v>0</v>
      </c>
    </row>
    <row r="167" spans="1:9" x14ac:dyDescent="0.25">
      <c r="A167" s="5"/>
      <c r="D167" s="71" t="s">
        <v>179</v>
      </c>
      <c r="E167" s="3">
        <v>34</v>
      </c>
      <c r="H167" s="4">
        <f t="shared" si="12"/>
        <v>0</v>
      </c>
      <c r="I167" t="s">
        <v>180</v>
      </c>
    </row>
    <row r="168" spans="1:9" x14ac:dyDescent="0.25">
      <c r="A168" s="5"/>
      <c r="D168" s="48" t="s">
        <v>66</v>
      </c>
      <c r="E168" s="3">
        <v>34</v>
      </c>
      <c r="H168" s="4">
        <f t="shared" si="12"/>
        <v>0</v>
      </c>
      <c r="I168" t="s">
        <v>178</v>
      </c>
    </row>
    <row r="169" spans="1:9" x14ac:dyDescent="0.25">
      <c r="A169" s="5"/>
      <c r="D169" t="s">
        <v>67</v>
      </c>
      <c r="E169" s="3">
        <v>34</v>
      </c>
      <c r="H169" s="4">
        <f t="shared" si="12"/>
        <v>0</v>
      </c>
    </row>
    <row r="170" spans="1:9" x14ac:dyDescent="0.25">
      <c r="A170" s="5"/>
      <c r="D170" t="s">
        <v>68</v>
      </c>
      <c r="E170" s="3">
        <v>42</v>
      </c>
      <c r="H170" s="4">
        <f t="shared" si="12"/>
        <v>0</v>
      </c>
    </row>
    <row r="171" spans="1:9" x14ac:dyDescent="0.25">
      <c r="A171" s="5"/>
      <c r="D171" t="s">
        <v>102</v>
      </c>
      <c r="E171" s="3">
        <v>52</v>
      </c>
      <c r="H171" s="4">
        <f t="shared" si="12"/>
        <v>0</v>
      </c>
    </row>
    <row r="172" spans="1:9" x14ac:dyDescent="0.25">
      <c r="A172" s="5"/>
      <c r="D172" s="5"/>
      <c r="E172" s="36"/>
      <c r="F172" s="36"/>
      <c r="G172" s="33"/>
    </row>
    <row r="173" spans="1:9" x14ac:dyDescent="0.25">
      <c r="A173" s="15" t="s">
        <v>69</v>
      </c>
      <c r="B173" s="62"/>
      <c r="C173" s="64"/>
      <c r="D173" t="s">
        <v>70</v>
      </c>
      <c r="E173" s="3">
        <v>10</v>
      </c>
      <c r="H173" s="4">
        <f>SUM(E173*G173)</f>
        <v>0</v>
      </c>
      <c r="I173" t="s">
        <v>190</v>
      </c>
    </row>
    <row r="174" spans="1:9" x14ac:dyDescent="0.25">
      <c r="A174" s="5"/>
      <c r="B174" s="62"/>
      <c r="C174" s="64"/>
      <c r="D174" s="48" t="s">
        <v>71</v>
      </c>
      <c r="E174" s="3">
        <v>13</v>
      </c>
      <c r="H174" s="4">
        <f>SUM(E174*G174)</f>
        <v>0</v>
      </c>
    </row>
    <row r="175" spans="1:9" x14ac:dyDescent="0.25">
      <c r="A175" s="5"/>
      <c r="B175" s="62"/>
      <c r="C175" s="64"/>
      <c r="D175" t="s">
        <v>72</v>
      </c>
      <c r="E175" s="3">
        <v>13</v>
      </c>
      <c r="H175" s="4">
        <f>SUM(E175*G175)</f>
        <v>0</v>
      </c>
    </row>
    <row r="176" spans="1:9" x14ac:dyDescent="0.25">
      <c r="A176" s="5"/>
      <c r="B176" s="62"/>
      <c r="C176" s="64"/>
      <c r="D176" t="s">
        <v>73</v>
      </c>
      <c r="E176" s="3">
        <v>17</v>
      </c>
      <c r="H176" s="4">
        <f>SUM(E176*G176)</f>
        <v>0</v>
      </c>
    </row>
    <row r="177" spans="1:8" x14ac:dyDescent="0.25">
      <c r="A177" s="5"/>
      <c r="B177" s="62"/>
      <c r="C177" s="64"/>
      <c r="D177" t="s">
        <v>74</v>
      </c>
      <c r="E177" s="3">
        <v>19</v>
      </c>
      <c r="H177" s="4">
        <f>SUM(E177*G177)</f>
        <v>0</v>
      </c>
    </row>
    <row r="178" spans="1:8" x14ac:dyDescent="0.25">
      <c r="A178" s="5"/>
      <c r="E178" s="35"/>
      <c r="F178" s="35"/>
      <c r="G178" s="32"/>
      <c r="H178" s="27"/>
    </row>
    <row r="179" spans="1:8" x14ac:dyDescent="0.25">
      <c r="A179" s="5"/>
      <c r="E179" s="35"/>
      <c r="F179" s="35"/>
      <c r="G179" s="32"/>
      <c r="H179" s="27"/>
    </row>
    <row r="180" spans="1:8" x14ac:dyDescent="0.25">
      <c r="A180" s="5"/>
      <c r="E180" s="35"/>
      <c r="F180" s="35"/>
      <c r="G180" s="32"/>
      <c r="H180" s="27"/>
    </row>
    <row r="181" spans="1:8" x14ac:dyDescent="0.25">
      <c r="A181" s="15" t="s">
        <v>84</v>
      </c>
      <c r="B181" s="60"/>
      <c r="D181" t="s">
        <v>87</v>
      </c>
      <c r="E181" s="3">
        <v>508</v>
      </c>
      <c r="H181" s="4">
        <f t="shared" ref="H181:H187" si="13">SUM(E181*G181)</f>
        <v>0</v>
      </c>
    </row>
    <row r="182" spans="1:8" x14ac:dyDescent="0.25">
      <c r="A182" s="5"/>
      <c r="D182" s="48" t="s">
        <v>88</v>
      </c>
      <c r="E182" s="3">
        <v>547</v>
      </c>
      <c r="H182" s="4">
        <f t="shared" si="13"/>
        <v>0</v>
      </c>
    </row>
    <row r="183" spans="1:8" x14ac:dyDescent="0.25">
      <c r="A183" s="5"/>
      <c r="D183" t="s">
        <v>85</v>
      </c>
      <c r="E183" s="3">
        <v>656</v>
      </c>
      <c r="H183" s="4">
        <f t="shared" si="13"/>
        <v>0</v>
      </c>
    </row>
    <row r="184" spans="1:8" x14ac:dyDescent="0.25">
      <c r="A184" s="5"/>
      <c r="D184" t="s">
        <v>86</v>
      </c>
      <c r="E184" s="3">
        <v>804</v>
      </c>
      <c r="H184" s="4">
        <f t="shared" si="13"/>
        <v>0</v>
      </c>
    </row>
    <row r="185" spans="1:8" s="5" customFormat="1" x14ac:dyDescent="0.25">
      <c r="B185" s="61"/>
      <c r="C185" s="63"/>
      <c r="D185" t="s">
        <v>103</v>
      </c>
      <c r="E185" s="7">
        <v>445</v>
      </c>
      <c r="F185" s="7"/>
      <c r="G185" s="24"/>
      <c r="H185" s="8">
        <f t="shared" si="13"/>
        <v>0</v>
      </c>
    </row>
    <row r="186" spans="1:8" x14ac:dyDescent="0.25">
      <c r="D186" s="48" t="s">
        <v>104</v>
      </c>
      <c r="E186" s="7">
        <v>500</v>
      </c>
      <c r="F186" s="7"/>
      <c r="H186" s="4">
        <f t="shared" si="13"/>
        <v>0</v>
      </c>
    </row>
    <row r="187" spans="1:8" x14ac:dyDescent="0.25">
      <c r="D187" s="48" t="s">
        <v>218</v>
      </c>
      <c r="E187" s="80">
        <v>650</v>
      </c>
      <c r="F187" s="7"/>
      <c r="H187" s="4">
        <f t="shared" si="13"/>
        <v>0</v>
      </c>
    </row>
    <row r="188" spans="1:8" x14ac:dyDescent="0.25">
      <c r="E188" s="34"/>
      <c r="F188" s="34"/>
      <c r="G188" s="33"/>
      <c r="H188" s="4"/>
    </row>
    <row r="189" spans="1:8" x14ac:dyDescent="0.25">
      <c r="B189" s="62"/>
      <c r="C189" s="64"/>
      <c r="D189" s="48" t="s">
        <v>109</v>
      </c>
      <c r="E189" s="7">
        <v>192</v>
      </c>
      <c r="F189" s="7"/>
      <c r="H189" s="4">
        <f>SUM(E189*G189)</f>
        <v>0</v>
      </c>
    </row>
    <row r="190" spans="1:8" x14ac:dyDescent="0.25">
      <c r="E190" s="36"/>
      <c r="F190" s="36"/>
      <c r="G190" s="33"/>
    </row>
    <row r="191" spans="1:8" x14ac:dyDescent="0.25">
      <c r="D191" s="19" t="s">
        <v>91</v>
      </c>
      <c r="E191" s="20">
        <v>410</v>
      </c>
      <c r="F191" s="20"/>
      <c r="H191" s="4">
        <f t="shared" ref="H191:H193" si="14">SUM(E191*G191)</f>
        <v>0</v>
      </c>
    </row>
    <row r="192" spans="1:8" x14ac:dyDescent="0.25">
      <c r="D192" s="19" t="s">
        <v>92</v>
      </c>
      <c r="E192" s="20">
        <v>610</v>
      </c>
      <c r="F192" s="20"/>
      <c r="H192" s="4">
        <f t="shared" si="14"/>
        <v>0</v>
      </c>
    </row>
    <row r="193" spans="1:8" x14ac:dyDescent="0.25">
      <c r="D193" s="19" t="s">
        <v>93</v>
      </c>
      <c r="E193" s="20">
        <v>549</v>
      </c>
      <c r="F193" s="20"/>
      <c r="H193" s="4">
        <f t="shared" si="14"/>
        <v>0</v>
      </c>
    </row>
    <row r="194" spans="1:8" x14ac:dyDescent="0.25">
      <c r="D194" s="19" t="s">
        <v>94</v>
      </c>
      <c r="E194" s="20">
        <v>699</v>
      </c>
      <c r="F194" s="20"/>
      <c r="H194" s="4">
        <f>SUM(E194*G194)</f>
        <v>0</v>
      </c>
    </row>
    <row r="195" spans="1:8" x14ac:dyDescent="0.25">
      <c r="D195" s="19" t="s">
        <v>156</v>
      </c>
      <c r="E195" s="20">
        <v>717</v>
      </c>
      <c r="F195" s="20"/>
      <c r="H195" s="4">
        <f>SUM(E195*G195)</f>
        <v>0</v>
      </c>
    </row>
    <row r="196" spans="1:8" x14ac:dyDescent="0.25">
      <c r="D196" s="19" t="s">
        <v>95</v>
      </c>
      <c r="E196" s="20">
        <v>580</v>
      </c>
      <c r="F196" s="20"/>
      <c r="H196" s="4">
        <f>SUM(E196*G196)</f>
        <v>0</v>
      </c>
    </row>
    <row r="197" spans="1:8" x14ac:dyDescent="0.25">
      <c r="D197" s="19" t="s">
        <v>181</v>
      </c>
      <c r="E197" s="20">
        <v>766</v>
      </c>
      <c r="F197" s="20"/>
      <c r="H197" s="4">
        <f>SUM(E197*G197)</f>
        <v>0</v>
      </c>
    </row>
    <row r="198" spans="1:8" x14ac:dyDescent="0.25">
      <c r="E198" s="34"/>
      <c r="F198" s="34"/>
      <c r="G198" s="33"/>
    </row>
    <row r="199" spans="1:8" x14ac:dyDescent="0.25">
      <c r="A199" s="15" t="s">
        <v>89</v>
      </c>
      <c r="B199" s="62"/>
      <c r="C199" s="64"/>
      <c r="D199" s="48" t="s">
        <v>90</v>
      </c>
      <c r="E199" s="3">
        <v>199</v>
      </c>
      <c r="H199" s="4">
        <f>SUM(E199*G199)</f>
        <v>0</v>
      </c>
    </row>
    <row r="200" spans="1:8" x14ac:dyDescent="0.25">
      <c r="A200" s="10"/>
      <c r="B200" s="60"/>
      <c r="C200" s="65"/>
      <c r="D200" s="10"/>
      <c r="G200" s="32"/>
      <c r="H200" s="4"/>
    </row>
    <row r="201" spans="1:8" x14ac:dyDescent="0.25">
      <c r="A201" s="15" t="s">
        <v>192</v>
      </c>
      <c r="B201" s="60"/>
      <c r="C201" s="65"/>
      <c r="D201" s="10" t="s">
        <v>191</v>
      </c>
      <c r="G201" s="23" t="s">
        <v>193</v>
      </c>
      <c r="H201" s="4"/>
    </row>
    <row r="202" spans="1:8" x14ac:dyDescent="0.25">
      <c r="A202" s="10"/>
      <c r="B202" s="60"/>
      <c r="C202" s="65"/>
      <c r="D202" s="10" t="s">
        <v>194</v>
      </c>
      <c r="G202" s="23" t="s">
        <v>193</v>
      </c>
      <c r="H202" s="4"/>
    </row>
    <row r="203" spans="1:8" x14ac:dyDescent="0.25">
      <c r="D203" t="s">
        <v>11</v>
      </c>
      <c r="E203" s="36"/>
      <c r="F203" s="36"/>
      <c r="G203" s="39"/>
    </row>
    <row r="204" spans="1:8" x14ac:dyDescent="0.25">
      <c r="G204" s="23" t="s">
        <v>99</v>
      </c>
      <c r="H204" s="27">
        <f>SUM(H1:H199)</f>
        <v>1633</v>
      </c>
    </row>
    <row r="205" spans="1:8" x14ac:dyDescent="0.25">
      <c r="D205" s="28" t="s">
        <v>110</v>
      </c>
      <c r="G205" s="23" t="s">
        <v>98</v>
      </c>
      <c r="H205" s="25">
        <f>H204*0.0625</f>
        <v>102.0625</v>
      </c>
    </row>
    <row r="206" spans="1:8" x14ac:dyDescent="0.25">
      <c r="D206" s="28" t="s">
        <v>197</v>
      </c>
      <c r="G206" s="23" t="s">
        <v>158</v>
      </c>
      <c r="H206" s="3">
        <v>7.5</v>
      </c>
    </row>
    <row r="207" spans="1:8" x14ac:dyDescent="0.25">
      <c r="D207" s="28" t="s">
        <v>110</v>
      </c>
      <c r="G207" s="23" t="s">
        <v>122</v>
      </c>
      <c r="H207" s="3">
        <v>15</v>
      </c>
    </row>
    <row r="208" spans="1:8" x14ac:dyDescent="0.25">
      <c r="A208" t="s">
        <v>154</v>
      </c>
      <c r="D208" s="28"/>
      <c r="G208" s="23" t="s">
        <v>155</v>
      </c>
      <c r="H208" s="3" t="s">
        <v>196</v>
      </c>
    </row>
    <row r="209" spans="1:8" x14ac:dyDescent="0.25">
      <c r="D209" s="17" t="s">
        <v>83</v>
      </c>
      <c r="G209" s="23" t="s">
        <v>4</v>
      </c>
      <c r="H209" s="26">
        <f>H204+H205+H206+H207</f>
        <v>1757.5625</v>
      </c>
    </row>
    <row r="210" spans="1:8" x14ac:dyDescent="0.25">
      <c r="E210" s="35"/>
      <c r="F210" s="35"/>
      <c r="G210" s="32"/>
      <c r="H210" s="31"/>
    </row>
    <row r="211" spans="1:8" x14ac:dyDescent="0.25">
      <c r="A211" t="s">
        <v>117</v>
      </c>
      <c r="D211" s="45"/>
      <c r="E211" s="35"/>
      <c r="F211" s="35"/>
      <c r="G211" s="32"/>
      <c r="H211" s="31"/>
    </row>
    <row r="212" spans="1:8" x14ac:dyDescent="0.25">
      <c r="A212" t="s">
        <v>118</v>
      </c>
      <c r="D212" s="46"/>
      <c r="E212" s="29"/>
      <c r="F212" s="29"/>
      <c r="G212" s="32"/>
      <c r="H212" s="27"/>
    </row>
    <row r="213" spans="1:8" x14ac:dyDescent="0.25">
      <c r="A213" t="s">
        <v>119</v>
      </c>
      <c r="D213" s="46"/>
      <c r="E213" s="29"/>
      <c r="F213" s="29"/>
      <c r="G213" s="32"/>
      <c r="H213" s="31"/>
    </row>
    <row r="214" spans="1:8" x14ac:dyDescent="0.25">
      <c r="A214" t="s">
        <v>120</v>
      </c>
      <c r="D214" s="46"/>
      <c r="E214" s="35"/>
      <c r="F214" s="35"/>
      <c r="G214" s="32"/>
      <c r="H214" s="31"/>
    </row>
    <row r="215" spans="1:8" x14ac:dyDescent="0.25">
      <c r="A215" t="s">
        <v>123</v>
      </c>
      <c r="D215" s="47"/>
      <c r="E215" s="35"/>
      <c r="F215" s="35"/>
      <c r="G215" s="32"/>
      <c r="H215" s="31"/>
    </row>
    <row r="216" spans="1:8" x14ac:dyDescent="0.25">
      <c r="E216" s="35"/>
      <c r="F216" s="35"/>
      <c r="G216" s="32"/>
      <c r="H216" s="31"/>
    </row>
    <row r="217" spans="1:8" x14ac:dyDescent="0.25">
      <c r="E217" s="35"/>
      <c r="F217" s="35"/>
      <c r="G217" s="32"/>
      <c r="H217" s="31"/>
    </row>
    <row r="218" spans="1:8" x14ac:dyDescent="0.25">
      <c r="E218" s="35"/>
      <c r="F218" s="35"/>
      <c r="G218" s="32"/>
      <c r="H218" s="31"/>
    </row>
    <row r="219" spans="1:8" x14ac:dyDescent="0.25">
      <c r="E219" s="35"/>
      <c r="F219" s="35"/>
      <c r="G219" s="32"/>
      <c r="H219" s="31"/>
    </row>
    <row r="220" spans="1:8" x14ac:dyDescent="0.25">
      <c r="E220" s="35"/>
      <c r="F220" s="35"/>
      <c r="G220" s="32"/>
      <c r="H220" s="31"/>
    </row>
  </sheetData>
  <sortState ref="D23:E25">
    <sortCondition ref="E23:E25"/>
  </sortState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Sheet1!Merge_MP1_AF0_PF3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DGX Main</cp:lastModifiedBy>
  <cp:lastPrinted>2014-01-25T18:36:02Z</cp:lastPrinted>
  <dcterms:created xsi:type="dcterms:W3CDTF">2011-11-22T04:15:29Z</dcterms:created>
  <dcterms:modified xsi:type="dcterms:W3CDTF">2014-01-26T02:04:41Z</dcterms:modified>
</cp:coreProperties>
</file>